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écapitulatif" sheetId="1" r:id="rId1"/>
    <sheet name="Aout" sheetId="9" r:id="rId2"/>
    <sheet name="Septembre" sheetId="10" r:id="rId3"/>
    <sheet name="Octobre" sheetId="11" r:id="rId4"/>
    <sheet name="Novembre" sheetId="12" r:id="rId5"/>
    <sheet name="Décembre" sheetId="13" r:id="rId6"/>
    <sheet name="Janvier" sheetId="2" r:id="rId7"/>
    <sheet name="Fevrier" sheetId="3" r:id="rId8"/>
    <sheet name="Mars" sheetId="4" r:id="rId9"/>
    <sheet name="Avril" sheetId="5" r:id="rId10"/>
    <sheet name="Mai" sheetId="6" r:id="rId11"/>
    <sheet name="Juin" sheetId="7" r:id="rId12"/>
    <sheet name="Juillet" sheetId="8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7" i="3"/>
  <c r="G13" i="1" l="1"/>
  <c r="G14" i="1"/>
  <c r="G15" i="1"/>
  <c r="G16" i="1"/>
  <c r="G17" i="1"/>
  <c r="G18" i="1"/>
  <c r="G12" i="1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7" i="2"/>
  <c r="G8" i="2"/>
  <c r="G5" i="13" l="1"/>
  <c r="G5" i="12"/>
  <c r="G10" i="1" s="1"/>
  <c r="G5" i="11"/>
  <c r="G9" i="1" s="1"/>
  <c r="G5" i="10"/>
  <c r="G8" i="1" s="1"/>
  <c r="G5" i="9"/>
  <c r="G7" i="1" s="1"/>
  <c r="G5" i="8"/>
  <c r="G5" i="7"/>
  <c r="G5" i="6"/>
  <c r="G5" i="5"/>
  <c r="G5" i="4"/>
  <c r="G5" i="3"/>
  <c r="F9" i="2"/>
  <c r="H9" i="2" s="1"/>
  <c r="G5" i="2"/>
  <c r="C3" i="2"/>
  <c r="C3" i="13" s="1"/>
  <c r="B3" i="2"/>
  <c r="F35" i="2" s="1"/>
  <c r="H35" i="2" s="1"/>
  <c r="F18" i="1"/>
  <c r="F17" i="1"/>
  <c r="F16" i="1"/>
  <c r="F15" i="1"/>
  <c r="F14" i="1"/>
  <c r="F13" i="1"/>
  <c r="F12" i="1"/>
  <c r="G11" i="1"/>
  <c r="F11" i="1"/>
  <c r="F10" i="1"/>
  <c r="F9" i="1"/>
  <c r="F8" i="1"/>
  <c r="F7" i="1"/>
  <c r="G19" i="1" l="1"/>
  <c r="C3" i="7"/>
  <c r="F38" i="7" s="1"/>
  <c r="H38" i="7" s="1"/>
  <c r="C3" i="5"/>
  <c r="F38" i="5" s="1"/>
  <c r="H38" i="5" s="1"/>
  <c r="C3" i="3"/>
  <c r="F37" i="3" s="1"/>
  <c r="H37" i="3" s="1"/>
  <c r="F25" i="2"/>
  <c r="H25" i="2" s="1"/>
  <c r="B3" i="6"/>
  <c r="F18" i="6" s="1"/>
  <c r="H18" i="6" s="1"/>
  <c r="F39" i="2"/>
  <c r="H39" i="2" s="1"/>
  <c r="F26" i="6"/>
  <c r="H26" i="6" s="1"/>
  <c r="F11" i="2"/>
  <c r="H11" i="2" s="1"/>
  <c r="F27" i="2"/>
  <c r="H27" i="2" s="1"/>
  <c r="B3" i="5"/>
  <c r="F25" i="5" s="1"/>
  <c r="H25" i="5" s="1"/>
  <c r="B3" i="7"/>
  <c r="F17" i="2"/>
  <c r="H17" i="2" s="1"/>
  <c r="F33" i="2"/>
  <c r="H33" i="2" s="1"/>
  <c r="F10" i="6"/>
  <c r="H10" i="6" s="1"/>
  <c r="F19" i="2"/>
  <c r="H19" i="2" s="1"/>
  <c r="F28" i="5"/>
  <c r="H28" i="5" s="1"/>
  <c r="F12" i="5"/>
  <c r="H12" i="5" s="1"/>
  <c r="F27" i="5"/>
  <c r="H27" i="5" s="1"/>
  <c r="F11" i="5"/>
  <c r="H11" i="5" s="1"/>
  <c r="F21" i="5"/>
  <c r="H21" i="5" s="1"/>
  <c r="F10" i="5"/>
  <c r="H10" i="5" s="1"/>
  <c r="F37" i="6"/>
  <c r="H37" i="6" s="1"/>
  <c r="F35" i="6"/>
  <c r="H35" i="6" s="1"/>
  <c r="F33" i="6"/>
  <c r="H33" i="6" s="1"/>
  <c r="F31" i="6"/>
  <c r="H31" i="6" s="1"/>
  <c r="F29" i="6"/>
  <c r="H29" i="6" s="1"/>
  <c r="F27" i="6"/>
  <c r="H27" i="6" s="1"/>
  <c r="F25" i="6"/>
  <c r="H25" i="6" s="1"/>
  <c r="F23" i="6"/>
  <c r="H23" i="6" s="1"/>
  <c r="F21" i="6"/>
  <c r="H21" i="6" s="1"/>
  <c r="F19" i="6"/>
  <c r="H19" i="6" s="1"/>
  <c r="F17" i="6"/>
  <c r="H17" i="6" s="1"/>
  <c r="F15" i="6"/>
  <c r="H15" i="6" s="1"/>
  <c r="F13" i="6"/>
  <c r="H13" i="6" s="1"/>
  <c r="F11" i="6"/>
  <c r="H11" i="6" s="1"/>
  <c r="F9" i="6"/>
  <c r="H9" i="6" s="1"/>
  <c r="F7" i="6"/>
  <c r="H7" i="6" s="1"/>
  <c r="F36" i="6"/>
  <c r="H36" i="6" s="1"/>
  <c r="F28" i="6"/>
  <c r="H28" i="6" s="1"/>
  <c r="F20" i="6"/>
  <c r="H20" i="6" s="1"/>
  <c r="F12" i="6"/>
  <c r="H12" i="6" s="1"/>
  <c r="F30" i="6"/>
  <c r="H30" i="6" s="1"/>
  <c r="F22" i="6"/>
  <c r="H22" i="6" s="1"/>
  <c r="F14" i="6"/>
  <c r="H14" i="6" s="1"/>
  <c r="F32" i="6"/>
  <c r="H32" i="6" s="1"/>
  <c r="F24" i="6"/>
  <c r="H24" i="6" s="1"/>
  <c r="F16" i="6"/>
  <c r="H16" i="6" s="1"/>
  <c r="F8" i="6"/>
  <c r="H8" i="6" s="1"/>
  <c r="F34" i="6"/>
  <c r="H34" i="6" s="1"/>
  <c r="F37" i="5"/>
  <c r="H37" i="5" s="1"/>
  <c r="F35" i="7"/>
  <c r="H35" i="7" s="1"/>
  <c r="F34" i="7"/>
  <c r="H34" i="7" s="1"/>
  <c r="F29" i="7"/>
  <c r="H29" i="7" s="1"/>
  <c r="F26" i="7"/>
  <c r="H26" i="7" s="1"/>
  <c r="F21" i="7"/>
  <c r="H21" i="7" s="1"/>
  <c r="F18" i="7"/>
  <c r="H18" i="7" s="1"/>
  <c r="F13" i="7"/>
  <c r="H13" i="7" s="1"/>
  <c r="F10" i="7"/>
  <c r="H10" i="7" s="1"/>
  <c r="F7" i="7"/>
  <c r="H7" i="7" s="1"/>
  <c r="F11" i="7"/>
  <c r="H11" i="7" s="1"/>
  <c r="F14" i="7"/>
  <c r="H14" i="7" s="1"/>
  <c r="F25" i="7"/>
  <c r="H25" i="7" s="1"/>
  <c r="F28" i="7"/>
  <c r="H28" i="7" s="1"/>
  <c r="F32" i="7"/>
  <c r="H32" i="7" s="1"/>
  <c r="F36" i="7"/>
  <c r="H36" i="7" s="1"/>
  <c r="B3" i="11"/>
  <c r="B3" i="10"/>
  <c r="B3" i="9"/>
  <c r="B3" i="13"/>
  <c r="B3" i="12"/>
  <c r="B3" i="8"/>
  <c r="B3" i="3"/>
  <c r="F36" i="2"/>
  <c r="H36" i="2" s="1"/>
  <c r="F34" i="2"/>
  <c r="H34" i="2" s="1"/>
  <c r="F32" i="2"/>
  <c r="H32" i="2" s="1"/>
  <c r="F30" i="2"/>
  <c r="H30" i="2" s="1"/>
  <c r="F28" i="2"/>
  <c r="H28" i="2" s="1"/>
  <c r="F26" i="2"/>
  <c r="H26" i="2" s="1"/>
  <c r="F24" i="2"/>
  <c r="H24" i="2" s="1"/>
  <c r="F22" i="2"/>
  <c r="H22" i="2" s="1"/>
  <c r="F20" i="2"/>
  <c r="H20" i="2" s="1"/>
  <c r="F18" i="2"/>
  <c r="H18" i="2" s="1"/>
  <c r="F16" i="2"/>
  <c r="H16" i="2" s="1"/>
  <c r="F14" i="2"/>
  <c r="H14" i="2" s="1"/>
  <c r="F12" i="2"/>
  <c r="H12" i="2" s="1"/>
  <c r="F10" i="2"/>
  <c r="H10" i="2" s="1"/>
  <c r="F8" i="2"/>
  <c r="H8" i="2" s="1"/>
  <c r="F7" i="2"/>
  <c r="H7" i="2" s="1"/>
  <c r="F15" i="2"/>
  <c r="H15" i="2" s="1"/>
  <c r="F23" i="2"/>
  <c r="H23" i="2" s="1"/>
  <c r="F31" i="2"/>
  <c r="H31" i="2" s="1"/>
  <c r="F37" i="7"/>
  <c r="H37" i="7" s="1"/>
  <c r="F8" i="7"/>
  <c r="H8" i="7" s="1"/>
  <c r="F15" i="7"/>
  <c r="H15" i="7" s="1"/>
  <c r="F19" i="7"/>
  <c r="H19" i="7" s="1"/>
  <c r="F22" i="7"/>
  <c r="H22" i="7" s="1"/>
  <c r="F33" i="7"/>
  <c r="H33" i="7" s="1"/>
  <c r="F38" i="13"/>
  <c r="H38" i="13" s="1"/>
  <c r="F39" i="13"/>
  <c r="H39" i="13" s="1"/>
  <c r="I7" i="1"/>
  <c r="C3" i="11"/>
  <c r="C3" i="10"/>
  <c r="C3" i="9"/>
  <c r="C3" i="6"/>
  <c r="C3" i="4"/>
  <c r="F38" i="2"/>
  <c r="H38" i="2" s="1"/>
  <c r="C3" i="12"/>
  <c r="F13" i="2"/>
  <c r="H13" i="2" s="1"/>
  <c r="F21" i="2"/>
  <c r="H21" i="2" s="1"/>
  <c r="F29" i="2"/>
  <c r="H29" i="2" s="1"/>
  <c r="F37" i="2"/>
  <c r="H37" i="2" s="1"/>
  <c r="B3" i="4"/>
  <c r="F9" i="7"/>
  <c r="H9" i="7" s="1"/>
  <c r="F12" i="7"/>
  <c r="H12" i="7" s="1"/>
  <c r="F16" i="7"/>
  <c r="H16" i="7" s="1"/>
  <c r="F23" i="7"/>
  <c r="H23" i="7" s="1"/>
  <c r="F27" i="7"/>
  <c r="H27" i="7" s="1"/>
  <c r="F30" i="7"/>
  <c r="H30" i="7" s="1"/>
  <c r="C3" i="8"/>
  <c r="F36" i="3" l="1"/>
  <c r="H36" i="3" s="1"/>
  <c r="F18" i="5"/>
  <c r="H18" i="5" s="1"/>
  <c r="F8" i="5"/>
  <c r="H8" i="5" s="1"/>
  <c r="F24" i="5"/>
  <c r="H24" i="5" s="1"/>
  <c r="F14" i="5"/>
  <c r="H14" i="5" s="1"/>
  <c r="F30" i="5"/>
  <c r="H30" i="5" s="1"/>
  <c r="F17" i="5"/>
  <c r="H17" i="5" s="1"/>
  <c r="F33" i="5"/>
  <c r="H33" i="5" s="1"/>
  <c r="F7" i="5"/>
  <c r="H7" i="5" s="1"/>
  <c r="F13" i="5"/>
  <c r="H13" i="5" s="1"/>
  <c r="F29" i="5"/>
  <c r="H29" i="5" s="1"/>
  <c r="F19" i="5"/>
  <c r="H19" i="5" s="1"/>
  <c r="F35" i="5"/>
  <c r="H35" i="5" s="1"/>
  <c r="F20" i="5"/>
  <c r="H20" i="5" s="1"/>
  <c r="F36" i="5"/>
  <c r="H36" i="5" s="1"/>
  <c r="F31" i="5"/>
  <c r="H31" i="5" s="1"/>
  <c r="F16" i="5"/>
  <c r="H16" i="5" s="1"/>
  <c r="F32" i="5"/>
  <c r="H32" i="5" s="1"/>
  <c r="F22" i="5"/>
  <c r="H22" i="5" s="1"/>
  <c r="F9" i="5"/>
  <c r="H9" i="5" s="1"/>
  <c r="F34" i="5"/>
  <c r="H34" i="5" s="1"/>
  <c r="F26" i="5"/>
  <c r="H26" i="5" s="1"/>
  <c r="F23" i="5"/>
  <c r="H23" i="5" s="1"/>
  <c r="F15" i="5"/>
  <c r="H15" i="5" s="1"/>
  <c r="F31" i="7"/>
  <c r="H31" i="7" s="1"/>
  <c r="F24" i="7"/>
  <c r="H24" i="7" s="1"/>
  <c r="F20" i="7"/>
  <c r="H20" i="7" s="1"/>
  <c r="F17" i="7"/>
  <c r="H17" i="7" s="1"/>
  <c r="F39" i="4"/>
  <c r="H39" i="4" s="1"/>
  <c r="F38" i="4"/>
  <c r="H38" i="4" s="1"/>
  <c r="F39" i="11"/>
  <c r="H39" i="11" s="1"/>
  <c r="F38" i="11"/>
  <c r="H38" i="11" s="1"/>
  <c r="F33" i="3"/>
  <c r="H33" i="3" s="1"/>
  <c r="F30" i="3"/>
  <c r="H30" i="3" s="1"/>
  <c r="F25" i="3"/>
  <c r="H25" i="3" s="1"/>
  <c r="F22" i="3"/>
  <c r="H22" i="3" s="1"/>
  <c r="F17" i="3"/>
  <c r="H17" i="3" s="1"/>
  <c r="F14" i="3"/>
  <c r="H14" i="3" s="1"/>
  <c r="F9" i="3"/>
  <c r="H9" i="3" s="1"/>
  <c r="F35" i="3"/>
  <c r="H35" i="3" s="1"/>
  <c r="F32" i="3"/>
  <c r="H32" i="3" s="1"/>
  <c r="F27" i="3"/>
  <c r="H27" i="3" s="1"/>
  <c r="F24" i="3"/>
  <c r="H24" i="3" s="1"/>
  <c r="F19" i="3"/>
  <c r="H19" i="3" s="1"/>
  <c r="F16" i="3"/>
  <c r="H16" i="3" s="1"/>
  <c r="F11" i="3"/>
  <c r="H11" i="3" s="1"/>
  <c r="F8" i="3"/>
  <c r="H8" i="3" s="1"/>
  <c r="F34" i="3"/>
  <c r="H34" i="3" s="1"/>
  <c r="F29" i="3"/>
  <c r="H29" i="3" s="1"/>
  <c r="F26" i="3"/>
  <c r="H26" i="3" s="1"/>
  <c r="F21" i="3"/>
  <c r="H21" i="3" s="1"/>
  <c r="F18" i="3"/>
  <c r="H18" i="3" s="1"/>
  <c r="F13" i="3"/>
  <c r="H13" i="3" s="1"/>
  <c r="F10" i="3"/>
  <c r="H10" i="3" s="1"/>
  <c r="F31" i="3"/>
  <c r="H31" i="3" s="1"/>
  <c r="F20" i="3"/>
  <c r="H20" i="3" s="1"/>
  <c r="F28" i="3"/>
  <c r="H28" i="3" s="1"/>
  <c r="F7" i="3"/>
  <c r="H7" i="3" s="1"/>
  <c r="F15" i="3"/>
  <c r="H15" i="3" s="1"/>
  <c r="F23" i="3"/>
  <c r="H23" i="3" s="1"/>
  <c r="F12" i="3"/>
  <c r="H12" i="3" s="1"/>
  <c r="F37" i="9"/>
  <c r="H37" i="9" s="1"/>
  <c r="F32" i="9"/>
  <c r="H32" i="9" s="1"/>
  <c r="F29" i="9"/>
  <c r="H29" i="9" s="1"/>
  <c r="F24" i="9"/>
  <c r="H24" i="9" s="1"/>
  <c r="F21" i="9"/>
  <c r="H21" i="9" s="1"/>
  <c r="F16" i="9"/>
  <c r="H16" i="9" s="1"/>
  <c r="F13" i="9"/>
  <c r="H13" i="9" s="1"/>
  <c r="F35" i="9"/>
  <c r="H35" i="9" s="1"/>
  <c r="F30" i="9"/>
  <c r="H30" i="9" s="1"/>
  <c r="F27" i="9"/>
  <c r="H27" i="9" s="1"/>
  <c r="F22" i="9"/>
  <c r="H22" i="9" s="1"/>
  <c r="F19" i="9"/>
  <c r="H19" i="9" s="1"/>
  <c r="F14" i="9"/>
  <c r="H14" i="9" s="1"/>
  <c r="F11" i="9"/>
  <c r="H11" i="9" s="1"/>
  <c r="F9" i="9"/>
  <c r="H9" i="9" s="1"/>
  <c r="F7" i="9"/>
  <c r="H7" i="9" s="1"/>
  <c r="F31" i="9"/>
  <c r="H31" i="9" s="1"/>
  <c r="F26" i="9"/>
  <c r="H26" i="9" s="1"/>
  <c r="F15" i="9"/>
  <c r="H15" i="9" s="1"/>
  <c r="F10" i="9"/>
  <c r="H10" i="9" s="1"/>
  <c r="F36" i="9"/>
  <c r="H36" i="9" s="1"/>
  <c r="F8" i="9"/>
  <c r="H8" i="9" s="1"/>
  <c r="F34" i="9"/>
  <c r="H34" i="9" s="1"/>
  <c r="F28" i="9"/>
  <c r="H28" i="9" s="1"/>
  <c r="F20" i="9"/>
  <c r="H20" i="9" s="1"/>
  <c r="F33" i="9"/>
  <c r="H33" i="9" s="1"/>
  <c r="F25" i="9"/>
  <c r="H25" i="9" s="1"/>
  <c r="F18" i="9"/>
  <c r="H18" i="9" s="1"/>
  <c r="F12" i="9"/>
  <c r="H12" i="9" s="1"/>
  <c r="F23" i="9"/>
  <c r="H23" i="9" s="1"/>
  <c r="F17" i="9"/>
  <c r="H17" i="9" s="1"/>
  <c r="F37" i="4"/>
  <c r="H37" i="4" s="1"/>
  <c r="F35" i="4"/>
  <c r="H35" i="4" s="1"/>
  <c r="F33" i="4"/>
  <c r="H33" i="4" s="1"/>
  <c r="F31" i="4"/>
  <c r="H31" i="4" s="1"/>
  <c r="F29" i="4"/>
  <c r="H29" i="4" s="1"/>
  <c r="F27" i="4"/>
  <c r="H27" i="4" s="1"/>
  <c r="F25" i="4"/>
  <c r="H25" i="4" s="1"/>
  <c r="F23" i="4"/>
  <c r="H23" i="4" s="1"/>
  <c r="F21" i="4"/>
  <c r="H21" i="4" s="1"/>
  <c r="F19" i="4"/>
  <c r="H19" i="4" s="1"/>
  <c r="F17" i="4"/>
  <c r="H17" i="4" s="1"/>
  <c r="F15" i="4"/>
  <c r="H15" i="4" s="1"/>
  <c r="F13" i="4"/>
  <c r="H13" i="4" s="1"/>
  <c r="F11" i="4"/>
  <c r="H11" i="4" s="1"/>
  <c r="F9" i="4"/>
  <c r="H9" i="4" s="1"/>
  <c r="F7" i="4"/>
  <c r="H7" i="4" s="1"/>
  <c r="F34" i="4"/>
  <c r="H34" i="4" s="1"/>
  <c r="F26" i="4"/>
  <c r="H26" i="4" s="1"/>
  <c r="F18" i="4"/>
  <c r="H18" i="4" s="1"/>
  <c r="F10" i="4"/>
  <c r="H10" i="4" s="1"/>
  <c r="F36" i="4"/>
  <c r="H36" i="4" s="1"/>
  <c r="F28" i="4"/>
  <c r="H28" i="4" s="1"/>
  <c r="F20" i="4"/>
  <c r="H20" i="4" s="1"/>
  <c r="F12" i="4"/>
  <c r="H12" i="4" s="1"/>
  <c r="F30" i="4"/>
  <c r="H30" i="4" s="1"/>
  <c r="F22" i="4"/>
  <c r="H22" i="4" s="1"/>
  <c r="F14" i="4"/>
  <c r="H14" i="4" s="1"/>
  <c r="F16" i="4"/>
  <c r="H16" i="4" s="1"/>
  <c r="F24" i="4"/>
  <c r="H24" i="4" s="1"/>
  <c r="F8" i="4"/>
  <c r="H8" i="4" s="1"/>
  <c r="F32" i="4"/>
  <c r="H32" i="4" s="1"/>
  <c r="F39" i="6"/>
  <c r="H39" i="6" s="1"/>
  <c r="F38" i="6"/>
  <c r="H38" i="6" s="1"/>
  <c r="F36" i="8"/>
  <c r="H36" i="8" s="1"/>
  <c r="F34" i="8"/>
  <c r="H34" i="8" s="1"/>
  <c r="F32" i="8"/>
  <c r="H32" i="8" s="1"/>
  <c r="F30" i="8"/>
  <c r="H30" i="8" s="1"/>
  <c r="F28" i="8"/>
  <c r="H28" i="8" s="1"/>
  <c r="F26" i="8"/>
  <c r="H26" i="8" s="1"/>
  <c r="F24" i="8"/>
  <c r="H24" i="8" s="1"/>
  <c r="F22" i="8"/>
  <c r="H22" i="8" s="1"/>
  <c r="F20" i="8"/>
  <c r="H20" i="8" s="1"/>
  <c r="F18" i="8"/>
  <c r="H18" i="8" s="1"/>
  <c r="F16" i="8"/>
  <c r="H16" i="8" s="1"/>
  <c r="F14" i="8"/>
  <c r="H14" i="8" s="1"/>
  <c r="F12" i="8"/>
  <c r="H12" i="8" s="1"/>
  <c r="F10" i="8"/>
  <c r="H10" i="8" s="1"/>
  <c r="F8" i="8"/>
  <c r="H8" i="8" s="1"/>
  <c r="F35" i="8"/>
  <c r="H35" i="8" s="1"/>
  <c r="F31" i="8"/>
  <c r="H31" i="8" s="1"/>
  <c r="F27" i="8"/>
  <c r="H27" i="8" s="1"/>
  <c r="F23" i="8"/>
  <c r="H23" i="8" s="1"/>
  <c r="F19" i="8"/>
  <c r="H19" i="8" s="1"/>
  <c r="F15" i="8"/>
  <c r="H15" i="8" s="1"/>
  <c r="F11" i="8"/>
  <c r="H11" i="8" s="1"/>
  <c r="F7" i="8"/>
  <c r="H7" i="8" s="1"/>
  <c r="F25" i="8"/>
  <c r="H25" i="8" s="1"/>
  <c r="F9" i="8"/>
  <c r="H9" i="8" s="1"/>
  <c r="F29" i="8"/>
  <c r="H29" i="8" s="1"/>
  <c r="F13" i="8"/>
  <c r="H13" i="8" s="1"/>
  <c r="F33" i="8"/>
  <c r="H33" i="8" s="1"/>
  <c r="F17" i="8"/>
  <c r="H17" i="8" s="1"/>
  <c r="F37" i="8"/>
  <c r="H37" i="8" s="1"/>
  <c r="F21" i="8"/>
  <c r="H21" i="8" s="1"/>
  <c r="F38" i="8"/>
  <c r="H38" i="8" s="1"/>
  <c r="D3" i="8" s="1"/>
  <c r="F39" i="8"/>
  <c r="H39" i="8" s="1"/>
  <c r="F38" i="12"/>
  <c r="H38" i="12" s="1"/>
  <c r="F37" i="12"/>
  <c r="H37" i="12" s="1"/>
  <c r="F38" i="9"/>
  <c r="H38" i="9" s="1"/>
  <c r="F39" i="9"/>
  <c r="H39" i="9" s="1"/>
  <c r="F36" i="12"/>
  <c r="H36" i="12" s="1"/>
  <c r="F34" i="12"/>
  <c r="H34" i="12" s="1"/>
  <c r="F32" i="12"/>
  <c r="H32" i="12" s="1"/>
  <c r="F30" i="12"/>
  <c r="H30" i="12" s="1"/>
  <c r="F28" i="12"/>
  <c r="H28" i="12" s="1"/>
  <c r="F26" i="12"/>
  <c r="H26" i="12" s="1"/>
  <c r="F24" i="12"/>
  <c r="H24" i="12" s="1"/>
  <c r="F22" i="12"/>
  <c r="H22" i="12" s="1"/>
  <c r="F20" i="12"/>
  <c r="H20" i="12" s="1"/>
  <c r="F18" i="12"/>
  <c r="H18" i="12" s="1"/>
  <c r="F16" i="12"/>
  <c r="H16" i="12" s="1"/>
  <c r="F14" i="12"/>
  <c r="H14" i="12" s="1"/>
  <c r="F12" i="12"/>
  <c r="H12" i="12" s="1"/>
  <c r="F10" i="12"/>
  <c r="H10" i="12" s="1"/>
  <c r="F8" i="12"/>
  <c r="H8" i="12" s="1"/>
  <c r="F33" i="12"/>
  <c r="H33" i="12" s="1"/>
  <c r="F25" i="12"/>
  <c r="H25" i="12" s="1"/>
  <c r="F17" i="12"/>
  <c r="H17" i="12" s="1"/>
  <c r="F9" i="12"/>
  <c r="H9" i="12" s="1"/>
  <c r="F31" i="12"/>
  <c r="H31" i="12" s="1"/>
  <c r="F23" i="12"/>
  <c r="H23" i="12" s="1"/>
  <c r="F15" i="12"/>
  <c r="H15" i="12" s="1"/>
  <c r="F7" i="12"/>
  <c r="H7" i="12" s="1"/>
  <c r="F21" i="12"/>
  <c r="H21" i="12" s="1"/>
  <c r="F35" i="12"/>
  <c r="H35" i="12" s="1"/>
  <c r="F19" i="12"/>
  <c r="H19" i="12" s="1"/>
  <c r="F11" i="12"/>
  <c r="H11" i="12" s="1"/>
  <c r="F29" i="12"/>
  <c r="H29" i="12" s="1"/>
  <c r="F27" i="12"/>
  <c r="H27" i="12" s="1"/>
  <c r="F13" i="12"/>
  <c r="H13" i="12" s="1"/>
  <c r="F34" i="11"/>
  <c r="H34" i="11" s="1"/>
  <c r="F31" i="11"/>
  <c r="H31" i="11" s="1"/>
  <c r="F26" i="11"/>
  <c r="H26" i="11" s="1"/>
  <c r="F23" i="11"/>
  <c r="H23" i="11" s="1"/>
  <c r="F18" i="11"/>
  <c r="H18" i="11" s="1"/>
  <c r="F15" i="11"/>
  <c r="H15" i="11" s="1"/>
  <c r="F10" i="11"/>
  <c r="H10" i="11" s="1"/>
  <c r="F7" i="11"/>
  <c r="H7" i="11" s="1"/>
  <c r="F37" i="11"/>
  <c r="H37" i="11" s="1"/>
  <c r="F32" i="11"/>
  <c r="H32" i="11" s="1"/>
  <c r="F29" i="11"/>
  <c r="H29" i="11" s="1"/>
  <c r="F24" i="11"/>
  <c r="H24" i="11" s="1"/>
  <c r="F21" i="11"/>
  <c r="H21" i="11" s="1"/>
  <c r="F16" i="11"/>
  <c r="H16" i="11" s="1"/>
  <c r="F13" i="11"/>
  <c r="H13" i="11" s="1"/>
  <c r="F8" i="11"/>
  <c r="H8" i="11" s="1"/>
  <c r="F36" i="11"/>
  <c r="H36" i="11" s="1"/>
  <c r="F25" i="11"/>
  <c r="H25" i="11" s="1"/>
  <c r="F20" i="11"/>
  <c r="H20" i="11" s="1"/>
  <c r="F9" i="11"/>
  <c r="H9" i="11" s="1"/>
  <c r="F35" i="11"/>
  <c r="H35" i="11" s="1"/>
  <c r="F30" i="11"/>
  <c r="H30" i="11" s="1"/>
  <c r="F19" i="11"/>
  <c r="H19" i="11" s="1"/>
  <c r="F14" i="11"/>
  <c r="H14" i="11" s="1"/>
  <c r="F27" i="11"/>
  <c r="H27" i="11" s="1"/>
  <c r="F33" i="11"/>
  <c r="H33" i="11" s="1"/>
  <c r="F12" i="11"/>
  <c r="H12" i="11" s="1"/>
  <c r="F22" i="11"/>
  <c r="H22" i="11" s="1"/>
  <c r="F11" i="11"/>
  <c r="H11" i="11" s="1"/>
  <c r="F28" i="11"/>
  <c r="H28" i="11" s="1"/>
  <c r="F17" i="11"/>
  <c r="H17" i="11" s="1"/>
  <c r="F36" i="10"/>
  <c r="H36" i="10" s="1"/>
  <c r="F34" i="10"/>
  <c r="H34" i="10" s="1"/>
  <c r="F32" i="10"/>
  <c r="H32" i="10" s="1"/>
  <c r="F30" i="10"/>
  <c r="H30" i="10" s="1"/>
  <c r="F28" i="10"/>
  <c r="H28" i="10" s="1"/>
  <c r="F26" i="10"/>
  <c r="H26" i="10" s="1"/>
  <c r="F24" i="10"/>
  <c r="H24" i="10" s="1"/>
  <c r="F22" i="10"/>
  <c r="H22" i="10" s="1"/>
  <c r="F20" i="10"/>
  <c r="H20" i="10" s="1"/>
  <c r="F18" i="10"/>
  <c r="H18" i="10" s="1"/>
  <c r="F16" i="10"/>
  <c r="H16" i="10" s="1"/>
  <c r="F14" i="10"/>
  <c r="H14" i="10" s="1"/>
  <c r="F12" i="10"/>
  <c r="H12" i="10" s="1"/>
  <c r="F10" i="10"/>
  <c r="H10" i="10" s="1"/>
  <c r="F8" i="10"/>
  <c r="H8" i="10" s="1"/>
  <c r="F31" i="10"/>
  <c r="H31" i="10" s="1"/>
  <c r="F23" i="10"/>
  <c r="H23" i="10" s="1"/>
  <c r="F15" i="10"/>
  <c r="H15" i="10" s="1"/>
  <c r="F7" i="10"/>
  <c r="H7" i="10" s="1"/>
  <c r="F29" i="10"/>
  <c r="H29" i="10" s="1"/>
  <c r="F21" i="10"/>
  <c r="H21" i="10" s="1"/>
  <c r="F13" i="10"/>
  <c r="H13" i="10" s="1"/>
  <c r="F33" i="10"/>
  <c r="H33" i="10" s="1"/>
  <c r="F17" i="10"/>
  <c r="H17" i="10" s="1"/>
  <c r="F35" i="10"/>
  <c r="H35" i="10" s="1"/>
  <c r="F27" i="10"/>
  <c r="H27" i="10" s="1"/>
  <c r="F25" i="10"/>
  <c r="H25" i="10" s="1"/>
  <c r="F19" i="10"/>
  <c r="H19" i="10" s="1"/>
  <c r="F11" i="10"/>
  <c r="H11" i="10" s="1"/>
  <c r="F9" i="10"/>
  <c r="H9" i="10" s="1"/>
  <c r="D3" i="2"/>
  <c r="F38" i="10"/>
  <c r="H38" i="10" s="1"/>
  <c r="F37" i="10"/>
  <c r="H37" i="10" s="1"/>
  <c r="D3" i="7"/>
  <c r="F36" i="13"/>
  <c r="H36" i="13" s="1"/>
  <c r="F33" i="13"/>
  <c r="H33" i="13" s="1"/>
  <c r="F28" i="13"/>
  <c r="H28" i="13" s="1"/>
  <c r="F25" i="13"/>
  <c r="H25" i="13" s="1"/>
  <c r="F20" i="13"/>
  <c r="H20" i="13" s="1"/>
  <c r="F17" i="13"/>
  <c r="H17" i="13" s="1"/>
  <c r="F12" i="13"/>
  <c r="H12" i="13" s="1"/>
  <c r="F9" i="13"/>
  <c r="H9" i="13" s="1"/>
  <c r="F34" i="13"/>
  <c r="H34" i="13" s="1"/>
  <c r="F31" i="13"/>
  <c r="H31" i="13" s="1"/>
  <c r="F26" i="13"/>
  <c r="H26" i="13" s="1"/>
  <c r="F23" i="13"/>
  <c r="H23" i="13" s="1"/>
  <c r="F18" i="13"/>
  <c r="H18" i="13" s="1"/>
  <c r="F15" i="13"/>
  <c r="H15" i="13" s="1"/>
  <c r="F10" i="13"/>
  <c r="H10" i="13" s="1"/>
  <c r="F7" i="13"/>
  <c r="H7" i="13" s="1"/>
  <c r="F27" i="13"/>
  <c r="H27" i="13" s="1"/>
  <c r="F22" i="13"/>
  <c r="H22" i="13" s="1"/>
  <c r="F11" i="13"/>
  <c r="H11" i="13" s="1"/>
  <c r="F37" i="13"/>
  <c r="H37" i="13" s="1"/>
  <c r="F32" i="13"/>
  <c r="H32" i="13" s="1"/>
  <c r="F21" i="13"/>
  <c r="H21" i="13" s="1"/>
  <c r="F16" i="13"/>
  <c r="H16" i="13" s="1"/>
  <c r="F35" i="13"/>
  <c r="H35" i="13" s="1"/>
  <c r="F14" i="13"/>
  <c r="H14" i="13" s="1"/>
  <c r="F24" i="13"/>
  <c r="H24" i="13" s="1"/>
  <c r="F13" i="13"/>
  <c r="H13" i="13" s="1"/>
  <c r="F30" i="13"/>
  <c r="H30" i="13" s="1"/>
  <c r="F19" i="13"/>
  <c r="H19" i="13" s="1"/>
  <c r="F29" i="13"/>
  <c r="H29" i="13" s="1"/>
  <c r="F8" i="13"/>
  <c r="H8" i="13" s="1"/>
  <c r="D3" i="5" l="1"/>
  <c r="D3" i="9"/>
  <c r="E3" i="10" s="1"/>
  <c r="D3" i="6"/>
  <c r="E3" i="7" s="1"/>
  <c r="E3" i="6"/>
  <c r="H15" i="1"/>
  <c r="I16" i="1" s="1"/>
  <c r="D3" i="13"/>
  <c r="H11" i="1" s="1"/>
  <c r="I12" i="1" s="1"/>
  <c r="H18" i="1"/>
  <c r="E3" i="9"/>
  <c r="E3" i="8"/>
  <c r="H17" i="1"/>
  <c r="I18" i="1" s="1"/>
  <c r="D3" i="3"/>
  <c r="D3" i="4"/>
  <c r="D3" i="10"/>
  <c r="D3" i="11"/>
  <c r="H7" i="1"/>
  <c r="I8" i="1" s="1"/>
  <c r="H12" i="1"/>
  <c r="I13" i="1" s="1"/>
  <c r="E3" i="3"/>
  <c r="D3" i="12"/>
  <c r="H16" i="1" l="1"/>
  <c r="I17" i="1" s="1"/>
  <c r="E3" i="2"/>
  <c r="E3" i="12"/>
  <c r="H9" i="1"/>
  <c r="I10" i="1" s="1"/>
  <c r="E3" i="5"/>
  <c r="H14" i="1"/>
  <c r="I15" i="1" s="1"/>
  <c r="H13" i="1"/>
  <c r="I14" i="1" s="1"/>
  <c r="E3" i="4"/>
  <c r="H8" i="1"/>
  <c r="I9" i="1" s="1"/>
  <c r="E3" i="11"/>
  <c r="E3" i="13"/>
  <c r="H10" i="1"/>
  <c r="I11" i="1" s="1"/>
</calcChain>
</file>

<file path=xl/comments1.xml><?xml version="1.0" encoding="utf-8"?>
<comments xmlns="http://schemas.openxmlformats.org/spreadsheetml/2006/main">
  <authors>
    <author>Joëlle Vauthier</author>
  </authors>
  <commentList>
    <comment ref="K5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10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11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12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13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2.xml><?xml version="1.0" encoding="utf-8"?>
<comments xmlns="http://schemas.openxmlformats.org/spreadsheetml/2006/main">
  <authors>
    <author>Joëlle Vauthier</author>
  </authors>
  <commentList>
    <comment ref="K5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3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4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5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6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7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8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comments9.xml><?xml version="1.0" encoding="utf-8"?>
<comments xmlns="http://schemas.openxmlformats.org/spreadsheetml/2006/main">
  <authors>
    <author>Joëlle Vauthier</author>
  </authors>
  <commentList>
    <comment ref="K6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NE TOUCHER PAS LA CASE JOKER!
</t>
        </r>
        <r>
          <rPr>
            <b/>
            <sz val="11"/>
            <color indexed="81"/>
            <rFont val="Tahoma"/>
            <family val="2"/>
          </rPr>
          <t>Edit Nithael :
Il suffit de remplir la constance et l'objectif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4) Le Joker est calculer selon les mots manquant total de la constance + les 10% des mots manquant de la ligne B.</t>
        </r>
      </text>
    </comment>
  </commentList>
</comments>
</file>

<file path=xl/sharedStrings.xml><?xml version="1.0" encoding="utf-8"?>
<sst xmlns="http://schemas.openxmlformats.org/spreadsheetml/2006/main" count="153" uniqueCount="26">
  <si>
    <t>Constance</t>
  </si>
  <si>
    <t>Objectif++</t>
  </si>
  <si>
    <t>Joker</t>
  </si>
  <si>
    <t>A rattraper</t>
  </si>
  <si>
    <t>Année Zen</t>
  </si>
  <si>
    <t>Jour</t>
  </si>
  <si>
    <t>Objectif</t>
  </si>
  <si>
    <t>WordCount</t>
  </si>
  <si>
    <t>Mots Manquant</t>
  </si>
  <si>
    <t>A</t>
  </si>
  <si>
    <t>Mois</t>
  </si>
  <si>
    <t>Rattrapé ?</t>
  </si>
  <si>
    <t>Aout</t>
  </si>
  <si>
    <t>B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</si>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</sst>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22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76200</xdr:rowOff>
    </xdr:to>
    <xdr:sp macro="" textlink="">
      <xdr:nvSpPr>
        <xdr:cNvPr id="409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614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76200</xdr:rowOff>
    </xdr:to>
    <xdr:sp macro="" textlink="">
      <xdr:nvSpPr>
        <xdr:cNvPr id="819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717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921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76200</xdr:rowOff>
    </xdr:to>
    <xdr:sp macro="" textlink="">
      <xdr:nvSpPr>
        <xdr:cNvPr id="1024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1126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76200</xdr:rowOff>
    </xdr:to>
    <xdr:sp macro="" textlink="">
      <xdr:nvSpPr>
        <xdr:cNvPr id="1229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1331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95250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512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ur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"/>
      <sheetName val="Janvier"/>
      <sheetName val="Février"/>
      <sheetName val="Mars"/>
      <sheetName val="Avril"/>
      <sheetName val="Mai"/>
      <sheetName val="Juin"/>
      <sheetName val="Juillet"/>
      <sheetName val="Aout"/>
      <sheetName val="Septembre"/>
      <sheetName val="Octobre"/>
      <sheetName val="Novembre"/>
      <sheetName val="Décembre"/>
    </sheetNames>
    <sheetDataSet>
      <sheetData sheetId="0">
        <row r="5">
          <cell r="C5">
            <v>3235</v>
          </cell>
        </row>
        <row r="6">
          <cell r="C6">
            <v>2251</v>
          </cell>
        </row>
        <row r="7">
          <cell r="C7">
            <v>679</v>
          </cell>
        </row>
        <row r="8">
          <cell r="C8">
            <v>10099</v>
          </cell>
        </row>
        <row r="9">
          <cell r="C9">
            <v>2495</v>
          </cell>
        </row>
        <row r="10">
          <cell r="C10">
            <v>0</v>
          </cell>
        </row>
        <row r="11">
          <cell r="C11">
            <v>0</v>
          </cell>
        </row>
      </sheetData>
      <sheetData sheetId="1">
        <row r="24">
          <cell r="C24">
            <v>729</v>
          </cell>
        </row>
        <row r="36">
          <cell r="C36">
            <v>822</v>
          </cell>
        </row>
        <row r="46">
          <cell r="C46">
            <v>1684</v>
          </cell>
        </row>
      </sheetData>
      <sheetData sheetId="2">
        <row r="20">
          <cell r="C20">
            <v>563</v>
          </cell>
        </row>
        <row r="34">
          <cell r="C34">
            <v>1574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J30" sqref="J30"/>
    </sheetView>
  </sheetViews>
  <sheetFormatPr baseColWidth="10" defaultColWidth="15.140625" defaultRowHeight="15" customHeight="1" x14ac:dyDescent="0.25"/>
  <cols>
    <col min="1" max="1" width="9.42578125" customWidth="1"/>
    <col min="2" max="3" width="10.7109375" customWidth="1"/>
    <col min="4" max="4" width="9.42578125" customWidth="1"/>
    <col min="5" max="8" width="13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4"/>
      <c r="E2" s="34"/>
      <c r="F2" s="40" t="s">
        <v>4</v>
      </c>
      <c r="G2" s="41"/>
      <c r="H2" s="41"/>
    </row>
    <row r="3" spans="1:11" x14ac:dyDescent="0.25">
      <c r="A3" s="1"/>
      <c r="B3" s="11">
        <v>666</v>
      </c>
      <c r="C3" s="14">
        <v>3000</v>
      </c>
      <c r="D3" s="35"/>
      <c r="E3" s="36"/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1"/>
      <c r="H5" s="1"/>
    </row>
    <row r="6" spans="1:11" ht="21.75" customHeight="1" x14ac:dyDescent="0.25">
      <c r="A6" s="1"/>
      <c r="B6" s="1"/>
      <c r="C6" s="1"/>
      <c r="D6" s="1"/>
      <c r="E6" s="18" t="s">
        <v>10</v>
      </c>
      <c r="F6" s="2" t="s">
        <v>6</v>
      </c>
      <c r="G6" s="2" t="s">
        <v>7</v>
      </c>
      <c r="H6" s="18" t="s">
        <v>2</v>
      </c>
      <c r="I6" s="18" t="s">
        <v>11</v>
      </c>
    </row>
    <row r="7" spans="1:11" ht="15.75" customHeight="1" x14ac:dyDescent="0.25">
      <c r="A7" s="1"/>
      <c r="B7" s="1"/>
      <c r="C7" s="1"/>
      <c r="D7" s="1"/>
      <c r="E7" s="20" t="s">
        <v>12</v>
      </c>
      <c r="F7" s="6">
        <f>B3*31</f>
        <v>20646</v>
      </c>
      <c r="G7" s="6">
        <f>Aout!G5</f>
        <v>9424</v>
      </c>
      <c r="H7" s="6">
        <f>Aout!D3</f>
        <v>11822</v>
      </c>
      <c r="I7" s="23">
        <f>IF(G7&gt;F7,"Oui",F7-G7)</f>
        <v>11222</v>
      </c>
    </row>
    <row r="8" spans="1:11" ht="15.75" customHeight="1" x14ac:dyDescent="0.25">
      <c r="A8" s="1"/>
      <c r="B8" s="1"/>
      <c r="C8" s="1"/>
      <c r="D8" s="1"/>
      <c r="E8" s="20" t="s">
        <v>14</v>
      </c>
      <c r="F8" s="24">
        <f>B3*30</f>
        <v>19980</v>
      </c>
      <c r="G8" s="6">
        <f>Septembre!G5</f>
        <v>2879</v>
      </c>
      <c r="H8" s="6">
        <f>Septembre!D3</f>
        <v>17701</v>
      </c>
      <c r="I8" s="23">
        <f t="shared" ref="I8:I18" si="0">IF(G8&gt;(F8+H7),"Oui",F8+H7-G8)</f>
        <v>28923</v>
      </c>
    </row>
    <row r="9" spans="1:11" ht="15.75" customHeight="1" x14ac:dyDescent="0.25">
      <c r="A9" s="1"/>
      <c r="B9" s="1"/>
      <c r="C9" s="1"/>
      <c r="D9" s="1"/>
      <c r="E9" s="20" t="s">
        <v>15</v>
      </c>
      <c r="F9" s="6">
        <f>B3*31</f>
        <v>20646</v>
      </c>
      <c r="G9" s="11">
        <f>Octobre!G5</f>
        <v>6876</v>
      </c>
      <c r="H9" s="6">
        <f>Octobre!D3</f>
        <v>14370</v>
      </c>
      <c r="I9" s="23">
        <f t="shared" si="0"/>
        <v>31471</v>
      </c>
    </row>
    <row r="10" spans="1:11" ht="15.75" customHeight="1" x14ac:dyDescent="0.25">
      <c r="A10" s="1"/>
      <c r="B10" s="1"/>
      <c r="C10" s="1"/>
      <c r="D10" s="1"/>
      <c r="E10" s="20" t="s">
        <v>16</v>
      </c>
      <c r="F10" s="24">
        <f>B3*30</f>
        <v>19980</v>
      </c>
      <c r="G10" s="6">
        <f>Novembre!G5</f>
        <v>6674</v>
      </c>
      <c r="H10" s="6">
        <f>Novembre!D3</f>
        <v>13906</v>
      </c>
      <c r="I10" s="23">
        <f t="shared" si="0"/>
        <v>27676</v>
      </c>
    </row>
    <row r="11" spans="1:11" ht="15.75" customHeight="1" x14ac:dyDescent="0.25">
      <c r="A11" s="1"/>
      <c r="B11" s="1"/>
      <c r="C11" s="1"/>
      <c r="D11" s="1"/>
      <c r="E11" s="20" t="s">
        <v>17</v>
      </c>
      <c r="F11" s="24">
        <f>B3*31</f>
        <v>20646</v>
      </c>
      <c r="G11" s="11">
        <f>Décembre!G5</f>
        <v>0</v>
      </c>
      <c r="H11" s="6">
        <f>Décembre!D3</f>
        <v>21246</v>
      </c>
      <c r="I11" s="23">
        <f t="shared" si="0"/>
        <v>34552</v>
      </c>
    </row>
    <row r="12" spans="1:11" ht="15.75" customHeight="1" x14ac:dyDescent="0.25">
      <c r="A12" s="1"/>
      <c r="B12" s="1"/>
      <c r="C12" s="1"/>
      <c r="D12" s="1"/>
      <c r="E12" s="20" t="s">
        <v>18</v>
      </c>
      <c r="F12" s="24">
        <f>B3*31</f>
        <v>20646</v>
      </c>
      <c r="G12" s="6">
        <f>[1]Synthese!C5</f>
        <v>3235</v>
      </c>
      <c r="H12" s="6">
        <f>Janvier!D3</f>
        <v>18011</v>
      </c>
      <c r="I12" s="23">
        <f t="shared" si="0"/>
        <v>38657</v>
      </c>
    </row>
    <row r="13" spans="1:11" ht="15.75" customHeight="1" x14ac:dyDescent="0.25">
      <c r="A13" s="1"/>
      <c r="B13" s="1"/>
      <c r="C13" s="1"/>
      <c r="D13" s="1"/>
      <c r="E13" s="20" t="s">
        <v>19</v>
      </c>
      <c r="F13" s="24">
        <f>B3*29</f>
        <v>19314</v>
      </c>
      <c r="G13" s="11">
        <f>[1]Synthese!C6</f>
        <v>2251</v>
      </c>
      <c r="H13" s="6">
        <f>Fevrier!D3</f>
        <v>17777</v>
      </c>
      <c r="I13" s="23">
        <f t="shared" si="0"/>
        <v>35074</v>
      </c>
    </row>
    <row r="14" spans="1:11" ht="15.75" customHeight="1" x14ac:dyDescent="0.25">
      <c r="A14" s="1"/>
      <c r="B14" s="1"/>
      <c r="C14" s="1"/>
      <c r="D14" s="1"/>
      <c r="E14" s="20" t="s">
        <v>20</v>
      </c>
      <c r="F14" s="24">
        <f>B3*31</f>
        <v>20646</v>
      </c>
      <c r="G14" s="11">
        <f>[1]Synthese!C7</f>
        <v>679</v>
      </c>
      <c r="H14" s="6">
        <f>Mars!D3</f>
        <v>21246</v>
      </c>
      <c r="I14" s="23">
        <f t="shared" si="0"/>
        <v>37744</v>
      </c>
    </row>
    <row r="15" spans="1:11" ht="15.75" customHeight="1" x14ac:dyDescent="0.25">
      <c r="A15" s="1"/>
      <c r="B15" s="1"/>
      <c r="C15" s="1"/>
      <c r="D15" s="1"/>
      <c r="E15" s="20" t="s">
        <v>21</v>
      </c>
      <c r="F15" s="24">
        <f>B3*30</f>
        <v>19980</v>
      </c>
      <c r="G15" s="11">
        <f>[1]Synthese!C8</f>
        <v>10099</v>
      </c>
      <c r="H15" s="6">
        <f>Avril!D3</f>
        <v>20580</v>
      </c>
      <c r="I15" s="23">
        <f t="shared" si="0"/>
        <v>31127</v>
      </c>
    </row>
    <row r="16" spans="1:11" ht="15.75" customHeight="1" x14ac:dyDescent="0.25">
      <c r="A16" s="1"/>
      <c r="B16" s="1"/>
      <c r="C16" s="1"/>
      <c r="D16" s="1"/>
      <c r="E16" s="20" t="s">
        <v>22</v>
      </c>
      <c r="F16" s="24">
        <f>B3*31</f>
        <v>20646</v>
      </c>
      <c r="G16" s="11">
        <f>[1]Synthese!C9</f>
        <v>2495</v>
      </c>
      <c r="H16" s="6">
        <f>Mai!D3</f>
        <v>21246</v>
      </c>
      <c r="I16" s="23">
        <f t="shared" si="0"/>
        <v>38731</v>
      </c>
    </row>
    <row r="17" spans="1:9" ht="15.75" customHeight="1" x14ac:dyDescent="0.25">
      <c r="A17" s="1"/>
      <c r="B17" s="1"/>
      <c r="C17" s="1"/>
      <c r="D17" s="1"/>
      <c r="E17" s="20" t="s">
        <v>23</v>
      </c>
      <c r="F17" s="24">
        <f>B3*30</f>
        <v>19980</v>
      </c>
      <c r="G17" s="11">
        <f>[1]Synthese!C10</f>
        <v>0</v>
      </c>
      <c r="H17" s="6">
        <f>Juin!D3</f>
        <v>20580</v>
      </c>
      <c r="I17" s="23">
        <f t="shared" si="0"/>
        <v>41226</v>
      </c>
    </row>
    <row r="18" spans="1:9" ht="15.75" customHeight="1" thickBot="1" x14ac:dyDescent="0.3">
      <c r="A18" s="1"/>
      <c r="B18" s="1"/>
      <c r="C18" s="1"/>
      <c r="D18" s="1"/>
      <c r="E18" s="20" t="s">
        <v>24</v>
      </c>
      <c r="F18" s="37">
        <f>B3*31</f>
        <v>20646</v>
      </c>
      <c r="G18" s="11">
        <f>[1]Synthese!C11</f>
        <v>0</v>
      </c>
      <c r="H18" s="6">
        <f>Juillet!D3</f>
        <v>21246</v>
      </c>
      <c r="I18" s="23">
        <f t="shared" si="0"/>
        <v>41226</v>
      </c>
    </row>
    <row r="19" spans="1:9" ht="15.75" customHeight="1" thickBot="1" x14ac:dyDescent="0.3">
      <c r="A19" s="1"/>
      <c r="B19" s="1"/>
      <c r="C19" s="1"/>
      <c r="D19" s="1"/>
      <c r="E19" s="27"/>
      <c r="F19" s="38" t="s">
        <v>25</v>
      </c>
      <c r="G19" s="39">
        <f>SUM(G7:G18)</f>
        <v>44612</v>
      </c>
      <c r="H19" s="29"/>
    </row>
    <row r="20" spans="1:9" ht="15.75" customHeight="1" x14ac:dyDescent="0.25">
      <c r="A20" s="1"/>
      <c r="B20" s="1"/>
      <c r="C20" s="1"/>
      <c r="D20" s="1"/>
      <c r="E20" s="27"/>
      <c r="F20" s="28"/>
      <c r="G20" s="28"/>
      <c r="H20" s="28"/>
    </row>
    <row r="21" spans="1:9" ht="15.75" customHeight="1" x14ac:dyDescent="0.25">
      <c r="A21" s="1"/>
      <c r="B21" s="1"/>
      <c r="C21" s="1"/>
      <c r="D21" s="1"/>
      <c r="E21" s="27"/>
      <c r="F21" s="28"/>
      <c r="G21" s="28"/>
      <c r="H21" s="28"/>
    </row>
    <row r="22" spans="1:9" ht="15.75" customHeight="1" x14ac:dyDescent="0.25">
      <c r="A22" s="1"/>
      <c r="B22" s="1"/>
      <c r="C22" s="1"/>
      <c r="D22" s="1"/>
      <c r="E22" s="27"/>
      <c r="F22" s="28"/>
      <c r="G22" s="28"/>
      <c r="H22" s="28"/>
    </row>
    <row r="23" spans="1:9" ht="15.75" customHeight="1" x14ac:dyDescent="0.25">
      <c r="A23" s="1"/>
      <c r="B23" s="1"/>
      <c r="C23" s="1"/>
      <c r="D23" s="1"/>
      <c r="E23" s="27"/>
      <c r="F23" s="28"/>
      <c r="G23" s="28"/>
      <c r="H23" s="28"/>
    </row>
    <row r="24" spans="1:9" ht="15.75" customHeight="1" x14ac:dyDescent="0.25">
      <c r="A24" s="1"/>
      <c r="B24" s="1"/>
      <c r="C24" s="1"/>
      <c r="D24" s="1"/>
      <c r="E24" s="27"/>
      <c r="F24" s="28"/>
      <c r="G24" s="28"/>
      <c r="H24" s="28"/>
    </row>
    <row r="25" spans="1:9" ht="15.75" customHeight="1" x14ac:dyDescent="0.25">
      <c r="A25" s="1"/>
      <c r="B25" s="1"/>
      <c r="C25" s="1"/>
      <c r="D25" s="1"/>
      <c r="E25" s="27"/>
      <c r="F25" s="28"/>
      <c r="G25" s="28"/>
      <c r="H25" s="28"/>
    </row>
    <row r="26" spans="1:9" ht="15.75" customHeight="1" x14ac:dyDescent="0.25">
      <c r="A26" s="1"/>
      <c r="B26" s="1"/>
      <c r="C26" s="1"/>
      <c r="D26" s="1"/>
      <c r="E26" s="27"/>
      <c r="F26" s="28"/>
      <c r="G26" s="28"/>
      <c r="H26" s="28"/>
    </row>
    <row r="27" spans="1:9" ht="15.75" customHeight="1" x14ac:dyDescent="0.25">
      <c r="A27" s="1"/>
      <c r="B27" s="1"/>
      <c r="C27" s="1"/>
      <c r="D27" s="1"/>
      <c r="E27" s="27"/>
      <c r="F27" s="28"/>
      <c r="G27" s="28"/>
      <c r="H27" s="28"/>
    </row>
    <row r="28" spans="1:9" ht="15.75" customHeight="1" x14ac:dyDescent="0.25">
      <c r="A28" s="1"/>
      <c r="B28" s="1"/>
      <c r="C28" s="1"/>
      <c r="D28" s="1"/>
      <c r="E28" s="27"/>
      <c r="F28" s="28"/>
      <c r="G28" s="28"/>
      <c r="H28" s="28"/>
    </row>
    <row r="29" spans="1:9" ht="15.75" customHeight="1" x14ac:dyDescent="0.25">
      <c r="A29" s="1"/>
      <c r="B29" s="1"/>
      <c r="C29" s="1"/>
      <c r="D29" s="1"/>
      <c r="E29" s="27"/>
      <c r="F29" s="28"/>
      <c r="G29" s="28"/>
      <c r="H29" s="28"/>
    </row>
    <row r="30" spans="1:9" ht="15.75" customHeight="1" x14ac:dyDescent="0.25">
      <c r="A30" s="1"/>
      <c r="B30" s="1"/>
      <c r="C30" s="1"/>
      <c r="D30" s="1"/>
      <c r="E30" s="27"/>
      <c r="F30" s="28"/>
      <c r="G30" s="28"/>
      <c r="H30" s="28"/>
    </row>
    <row r="31" spans="1:9" ht="15.75" customHeight="1" x14ac:dyDescent="0.25">
      <c r="A31" s="1"/>
      <c r="B31" s="1"/>
      <c r="C31" s="1"/>
      <c r="D31" s="1"/>
      <c r="E31" s="27"/>
      <c r="F31" s="28"/>
      <c r="G31" s="28"/>
      <c r="H31" s="28"/>
    </row>
    <row r="32" spans="1:9" ht="15.75" customHeight="1" x14ac:dyDescent="0.25">
      <c r="A32" s="1"/>
      <c r="B32" s="1"/>
      <c r="C32" s="1"/>
      <c r="D32" s="1"/>
      <c r="E32" s="27"/>
      <c r="F32" s="28"/>
      <c r="G32" s="28"/>
      <c r="H32" s="28"/>
    </row>
    <row r="33" spans="1:8" ht="15.75" customHeight="1" x14ac:dyDescent="0.25">
      <c r="A33" s="1"/>
      <c r="B33" s="1"/>
      <c r="C33" s="1"/>
      <c r="D33" s="1"/>
      <c r="E33" s="27"/>
      <c r="F33" s="28"/>
      <c r="G33" s="28"/>
      <c r="H33" s="28"/>
    </row>
    <row r="34" spans="1:8" ht="15.75" customHeight="1" x14ac:dyDescent="0.25">
      <c r="A34" s="1"/>
      <c r="B34" s="1"/>
      <c r="C34" s="1"/>
      <c r="D34" s="1"/>
      <c r="E34" s="27"/>
      <c r="F34" s="28"/>
      <c r="G34" s="28"/>
      <c r="H34" s="28"/>
    </row>
    <row r="35" spans="1:8" ht="15.75" customHeight="1" x14ac:dyDescent="0.25">
      <c r="A35" s="1"/>
      <c r="B35" s="1"/>
      <c r="C35" s="1"/>
      <c r="D35" s="1"/>
      <c r="E35" s="27"/>
      <c r="F35" s="28"/>
      <c r="G35" s="28"/>
      <c r="H35" s="28"/>
    </row>
    <row r="36" spans="1:8" ht="15.75" customHeight="1" x14ac:dyDescent="0.25">
      <c r="A36" s="1"/>
      <c r="B36" s="1"/>
      <c r="C36" s="1"/>
      <c r="D36" s="1"/>
      <c r="E36" s="27"/>
      <c r="F36" s="28"/>
      <c r="G36" s="28"/>
      <c r="H36" s="28"/>
    </row>
    <row r="37" spans="1:8" ht="16.5" customHeight="1" x14ac:dyDescent="0.25">
      <c r="A37" s="1"/>
      <c r="B37" s="1"/>
      <c r="C37" s="12"/>
      <c r="D37" s="1"/>
      <c r="E37" s="27"/>
      <c r="F37" s="28"/>
      <c r="G37" s="28"/>
      <c r="H37" s="28"/>
    </row>
    <row r="38" spans="1:8" ht="15.75" customHeight="1" x14ac:dyDescent="0.25">
      <c r="A38" s="1"/>
      <c r="B38" s="1"/>
      <c r="C38" s="1"/>
      <c r="D38" s="1"/>
      <c r="E38" s="30"/>
      <c r="F38" s="28"/>
      <c r="G38" s="28"/>
      <c r="H38" s="28"/>
    </row>
    <row r="39" spans="1:8" x14ac:dyDescent="0.25">
      <c r="A39" s="1"/>
      <c r="B39" s="1"/>
      <c r="C39" s="1"/>
      <c r="D39" s="1"/>
      <c r="E39" s="30"/>
      <c r="F39" s="28"/>
      <c r="G39" s="28"/>
      <c r="H39" s="28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J26" sqref="J26"/>
    </sheetView>
  </sheetViews>
  <sheetFormatPr baseColWidth="10" defaultColWidth="15.140625" defaultRowHeight="15" customHeight="1" x14ac:dyDescent="0.25"/>
  <cols>
    <col min="1" max="1" width="9.42578125" customWidth="1"/>
    <col min="2" max="2" width="10.7109375" customWidth="1"/>
    <col min="3" max="3" width="11" customWidth="1"/>
    <col min="4" max="4" width="9.42578125" customWidth="1"/>
    <col min="5" max="7" width="13.140625" customWidth="1"/>
    <col min="8" max="8" width="1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IF(SUM(H7:H36)+(H38/100*10)+(H37/100*10)&lt;0,0,SUM(H7:H36)+(H38/100*10)+(H37/100*10))</f>
        <v>20580</v>
      </c>
      <c r="E3" s="31">
        <f>IF(Mars!D3-SUM(G7:G39)&lt;0,"Aucun",Mars!D3-SUM(G7:G39))</f>
        <v>21246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SUM(G7:G36)</f>
        <v>0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6" si="0">$B$3</f>
        <v>666</v>
      </c>
      <c r="G7" s="10">
        <v>0</v>
      </c>
      <c r="H7" s="6">
        <f t="shared" ref="H7:H38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0"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0"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0"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0"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0"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0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0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0"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0"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0"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0"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0">
        <v>0</v>
      </c>
      <c r="H19" s="6">
        <f t="shared" si="1"/>
        <v>666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0"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0">
        <v>0</v>
      </c>
      <c r="H21" s="6">
        <f t="shared" si="1"/>
        <v>666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0">
        <v>0</v>
      </c>
      <c r="H22" s="6">
        <f t="shared" si="1"/>
        <v>666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0"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0"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0"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0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0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0"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0"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0"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0"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0"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0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0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0">
        <v>0</v>
      </c>
      <c r="H35" s="6">
        <f t="shared" si="1"/>
        <v>666</v>
      </c>
    </row>
    <row r="36" spans="1:8" ht="16.5" customHeight="1" x14ac:dyDescent="0.25">
      <c r="A36" s="1"/>
      <c r="B36" s="1"/>
      <c r="C36" s="1"/>
      <c r="D36" s="1"/>
      <c r="E36" s="13">
        <v>30</v>
      </c>
      <c r="F36" s="15">
        <f t="shared" si="0"/>
        <v>666</v>
      </c>
      <c r="G36" s="16">
        <v>0</v>
      </c>
      <c r="H36" s="15">
        <f t="shared" si="1"/>
        <v>666</v>
      </c>
    </row>
    <row r="37" spans="1:8" ht="15.75" customHeight="1" x14ac:dyDescent="0.25">
      <c r="A37" s="1"/>
      <c r="B37" s="1"/>
      <c r="C37" s="1"/>
      <c r="D37" s="1"/>
      <c r="E37" s="17" t="s">
        <v>9</v>
      </c>
      <c r="F37" s="19">
        <f t="shared" ref="F37:F38" si="2">$C$3</f>
        <v>3000</v>
      </c>
      <c r="G37" s="21">
        <v>0</v>
      </c>
      <c r="H37" s="19">
        <f t="shared" si="1"/>
        <v>3000</v>
      </c>
    </row>
    <row r="38" spans="1:8" x14ac:dyDescent="0.25">
      <c r="A38" s="1"/>
      <c r="B38" s="1"/>
      <c r="C38" s="1"/>
      <c r="D38" s="1"/>
      <c r="E38" s="22" t="s">
        <v>13</v>
      </c>
      <c r="F38" s="19">
        <f t="shared" si="2"/>
        <v>3000</v>
      </c>
      <c r="G38" s="10">
        <v>0</v>
      </c>
      <c r="H38" s="6">
        <f t="shared" si="1"/>
        <v>3000</v>
      </c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L30" sqref="L30"/>
    </sheetView>
  </sheetViews>
  <sheetFormatPr baseColWidth="10" defaultColWidth="15.140625" defaultRowHeight="15" customHeight="1" x14ac:dyDescent="0.25"/>
  <cols>
    <col min="1" max="1" width="9.42578125" customWidth="1"/>
    <col min="2" max="2" width="10.7109375" customWidth="1"/>
    <col min="3" max="3" width="10.140625" customWidth="1"/>
    <col min="4" max="4" width="9.42578125" customWidth="1"/>
    <col min="5" max="7" width="13.140625" customWidth="1"/>
    <col min="8" max="8" width="15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IF(SUM(H7:H37)+(H38/100*10)+(H39/100*10)&lt;0,0,SUM(H7:H37)+(H38/100*10)+(H39/100*10))</f>
        <v>21246</v>
      </c>
      <c r="E3" s="31">
        <f>IF(Avril!D3-SUM(G7:G39)&lt;0,"Aucun",Avril!D3-SUM(G7:G39))</f>
        <v>20580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SUM(G7:G37)</f>
        <v>0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7" si="0">$B$3</f>
        <v>666</v>
      </c>
      <c r="G7" s="10">
        <v>0</v>
      </c>
      <c r="H7" s="6">
        <f t="shared" ref="H7:H39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0"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0"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0"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0"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0"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0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0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0"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0"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0"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0"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0">
        <v>0</v>
      </c>
      <c r="H19" s="6">
        <f t="shared" si="1"/>
        <v>666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0"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0">
        <v>0</v>
      </c>
      <c r="H21" s="6">
        <f t="shared" si="1"/>
        <v>666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0">
        <v>0</v>
      </c>
      <c r="H22" s="6">
        <f t="shared" si="1"/>
        <v>666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0"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0"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0"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0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0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0"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0"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0"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0"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0"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0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0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0">
        <v>0</v>
      </c>
      <c r="H35" s="6">
        <f t="shared" si="1"/>
        <v>666</v>
      </c>
    </row>
    <row r="36" spans="1:8" ht="15.75" customHeight="1" x14ac:dyDescent="0.25">
      <c r="A36" s="1"/>
      <c r="B36" s="1"/>
      <c r="C36" s="1"/>
      <c r="D36" s="1"/>
      <c r="E36" s="9">
        <v>30</v>
      </c>
      <c r="F36" s="6">
        <f t="shared" si="0"/>
        <v>666</v>
      </c>
      <c r="G36" s="10">
        <v>0</v>
      </c>
      <c r="H36" s="6">
        <f t="shared" si="1"/>
        <v>666</v>
      </c>
    </row>
    <row r="37" spans="1:8" ht="16.5" customHeight="1" x14ac:dyDescent="0.25">
      <c r="A37" s="1"/>
      <c r="B37" s="1"/>
      <c r="C37" s="12"/>
      <c r="D37" s="1"/>
      <c r="E37" s="13">
        <v>31</v>
      </c>
      <c r="F37" s="15">
        <f t="shared" si="0"/>
        <v>666</v>
      </c>
      <c r="G37" s="16">
        <v>0</v>
      </c>
      <c r="H37" s="15">
        <f t="shared" si="1"/>
        <v>666</v>
      </c>
    </row>
    <row r="38" spans="1:8" ht="15.75" customHeight="1" x14ac:dyDescent="0.25">
      <c r="A38" s="1"/>
      <c r="B38" s="1"/>
      <c r="C38" s="1"/>
      <c r="D38" s="1"/>
      <c r="E38" s="17" t="s">
        <v>9</v>
      </c>
      <c r="F38" s="19">
        <f t="shared" ref="F38:F39" si="2">$C$3</f>
        <v>3000</v>
      </c>
      <c r="G38" s="21">
        <v>0</v>
      </c>
      <c r="H38" s="19">
        <f t="shared" si="1"/>
        <v>3000</v>
      </c>
    </row>
    <row r="39" spans="1:8" x14ac:dyDescent="0.25">
      <c r="A39" s="1"/>
      <c r="B39" s="1"/>
      <c r="C39" s="1"/>
      <c r="D39" s="1"/>
      <c r="E39" s="22" t="s">
        <v>13</v>
      </c>
      <c r="F39" s="19">
        <f t="shared" si="2"/>
        <v>3000</v>
      </c>
      <c r="G39" s="10">
        <v>0</v>
      </c>
      <c r="H39" s="6">
        <f t="shared" si="1"/>
        <v>3000</v>
      </c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K25" sqref="K25"/>
    </sheetView>
  </sheetViews>
  <sheetFormatPr baseColWidth="10" defaultColWidth="15.140625" defaultRowHeight="15" customHeight="1" x14ac:dyDescent="0.25"/>
  <cols>
    <col min="1" max="1" width="9.42578125" customWidth="1"/>
    <col min="2" max="2" width="10.42578125" customWidth="1"/>
    <col min="3" max="3" width="10.7109375" customWidth="1"/>
    <col min="4" max="4" width="9.42578125" customWidth="1"/>
    <col min="5" max="7" width="13.140625" customWidth="1"/>
    <col min="8" max="8" width="15.425781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IF(SUM(H7:H36)+(H38/100*10)+(H37/100*10)&lt;0,0,SUM(H7:H36)+(H38/100*10)+(H37/100*10))</f>
        <v>20580</v>
      </c>
      <c r="E3" s="31">
        <f>IF(Mai!D3-SUM(G7:G39)&lt;0,"Aucun",Mai!D3-SUM(G7:G39))</f>
        <v>21246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SUM(G7:G36)</f>
        <v>0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6" si="0">$B$3</f>
        <v>666</v>
      </c>
      <c r="G7" s="10">
        <v>0</v>
      </c>
      <c r="H7" s="6">
        <f t="shared" ref="H7:H38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0"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0"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0"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0"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0"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0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0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0"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0"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0"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0"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0">
        <v>0</v>
      </c>
      <c r="H19" s="6">
        <f t="shared" si="1"/>
        <v>666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0"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0">
        <v>0</v>
      </c>
      <c r="H21" s="6">
        <f t="shared" si="1"/>
        <v>666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0">
        <v>0</v>
      </c>
      <c r="H22" s="6">
        <f t="shared" si="1"/>
        <v>666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0"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0"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0"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0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0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0"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0"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0"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0"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0"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0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0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0">
        <v>0</v>
      </c>
      <c r="H35" s="6">
        <f t="shared" si="1"/>
        <v>666</v>
      </c>
    </row>
    <row r="36" spans="1:8" ht="16.5" customHeight="1" x14ac:dyDescent="0.25">
      <c r="A36" s="1"/>
      <c r="B36" s="1"/>
      <c r="C36" s="1"/>
      <c r="D36" s="1"/>
      <c r="E36" s="13">
        <v>30</v>
      </c>
      <c r="F36" s="15">
        <f t="shared" si="0"/>
        <v>666</v>
      </c>
      <c r="G36" s="16">
        <v>0</v>
      </c>
      <c r="H36" s="15">
        <f t="shared" si="1"/>
        <v>666</v>
      </c>
    </row>
    <row r="37" spans="1:8" ht="15.75" customHeight="1" x14ac:dyDescent="0.25">
      <c r="A37" s="1"/>
      <c r="B37" s="1"/>
      <c r="C37" s="1"/>
      <c r="D37" s="1"/>
      <c r="E37" s="17" t="s">
        <v>9</v>
      </c>
      <c r="F37" s="19">
        <f t="shared" ref="F37:F38" si="2">$C$3</f>
        <v>3000</v>
      </c>
      <c r="G37" s="21">
        <v>0</v>
      </c>
      <c r="H37" s="19">
        <f t="shared" si="1"/>
        <v>3000</v>
      </c>
    </row>
    <row r="38" spans="1:8" x14ac:dyDescent="0.25">
      <c r="A38" s="1"/>
      <c r="B38" s="1"/>
      <c r="C38" s="1"/>
      <c r="D38" s="1"/>
      <c r="E38" s="22" t="s">
        <v>13</v>
      </c>
      <c r="F38" s="19">
        <f t="shared" si="2"/>
        <v>3000</v>
      </c>
      <c r="G38" s="10">
        <v>0</v>
      </c>
      <c r="H38" s="6">
        <f t="shared" si="1"/>
        <v>3000</v>
      </c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K26" sqref="K26"/>
    </sheetView>
  </sheetViews>
  <sheetFormatPr baseColWidth="10" defaultColWidth="15.140625" defaultRowHeight="15" customHeight="1" x14ac:dyDescent="0.25"/>
  <cols>
    <col min="1" max="1" width="9.42578125" customWidth="1"/>
    <col min="2" max="2" width="10.28515625" customWidth="1"/>
    <col min="3" max="3" width="10.42578125" customWidth="1"/>
    <col min="4" max="4" width="9.42578125" customWidth="1"/>
    <col min="5" max="7" width="13.140625" customWidth="1"/>
    <col min="8" max="8" width="15.28515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IF(SUM(H7:H37)+(H38/100*10)+(H39/100*10)&lt;0,0,SUM(H7:H37)+(H38/100*10)+(H39/100*10))</f>
        <v>21246</v>
      </c>
      <c r="E3" s="31">
        <f>IF(Juin!D3-SUM(G7:G39)&lt;0,"Aucun",Juin!D3-SUM(G7:G39))</f>
        <v>20580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SUM(G7:G37)</f>
        <v>0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7" si="0">$B$3</f>
        <v>666</v>
      </c>
      <c r="G7" s="10">
        <v>0</v>
      </c>
      <c r="H7" s="6">
        <f t="shared" ref="H7:H39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0"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0"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0"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0"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0"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0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0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0"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0"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0"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0"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0">
        <v>0</v>
      </c>
      <c r="H19" s="6">
        <f t="shared" si="1"/>
        <v>666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0"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0">
        <v>0</v>
      </c>
      <c r="H21" s="6">
        <f t="shared" si="1"/>
        <v>666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0">
        <v>0</v>
      </c>
      <c r="H22" s="6">
        <f t="shared" si="1"/>
        <v>666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0"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0"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0"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0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0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0"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0"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0"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0"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0"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0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0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0">
        <v>0</v>
      </c>
      <c r="H35" s="6">
        <f t="shared" si="1"/>
        <v>666</v>
      </c>
    </row>
    <row r="36" spans="1:8" ht="15.75" customHeight="1" x14ac:dyDescent="0.25">
      <c r="A36" s="1"/>
      <c r="B36" s="1"/>
      <c r="C36" s="1"/>
      <c r="D36" s="1"/>
      <c r="E36" s="9">
        <v>30</v>
      </c>
      <c r="F36" s="6">
        <f t="shared" si="0"/>
        <v>666</v>
      </c>
      <c r="G36" s="10">
        <v>0</v>
      </c>
      <c r="H36" s="6">
        <f t="shared" si="1"/>
        <v>666</v>
      </c>
    </row>
    <row r="37" spans="1:8" ht="16.5" customHeight="1" x14ac:dyDescent="0.25">
      <c r="A37" s="1"/>
      <c r="B37" s="1"/>
      <c r="C37" s="12"/>
      <c r="D37" s="1"/>
      <c r="E37" s="13">
        <v>31</v>
      </c>
      <c r="F37" s="15">
        <f t="shared" si="0"/>
        <v>666</v>
      </c>
      <c r="G37" s="16">
        <v>0</v>
      </c>
      <c r="H37" s="15">
        <f t="shared" si="1"/>
        <v>666</v>
      </c>
    </row>
    <row r="38" spans="1:8" ht="15.75" customHeight="1" x14ac:dyDescent="0.25">
      <c r="A38" s="1"/>
      <c r="B38" s="1"/>
      <c r="C38" s="1"/>
      <c r="D38" s="1"/>
      <c r="E38" s="17" t="s">
        <v>9</v>
      </c>
      <c r="F38" s="19">
        <f t="shared" ref="F38:F39" si="2">$C$3</f>
        <v>3000</v>
      </c>
      <c r="G38" s="21">
        <v>0</v>
      </c>
      <c r="H38" s="19">
        <f t="shared" si="1"/>
        <v>3000</v>
      </c>
    </row>
    <row r="39" spans="1:8" x14ac:dyDescent="0.25">
      <c r="A39" s="1"/>
      <c r="B39" s="1"/>
      <c r="C39" s="1"/>
      <c r="D39" s="1"/>
      <c r="E39" s="22" t="s">
        <v>13</v>
      </c>
      <c r="F39" s="19">
        <f t="shared" si="2"/>
        <v>3000</v>
      </c>
      <c r="G39" s="10">
        <v>0</v>
      </c>
      <c r="H39" s="6">
        <f t="shared" si="1"/>
        <v>3000</v>
      </c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L26" sqref="L26"/>
    </sheetView>
  </sheetViews>
  <sheetFormatPr baseColWidth="10" defaultColWidth="15.140625" defaultRowHeight="15" customHeight="1" x14ac:dyDescent="0.25"/>
  <cols>
    <col min="1" max="1" width="9.42578125" customWidth="1"/>
    <col min="2" max="2" width="10.5703125" customWidth="1"/>
    <col min="3" max="3" width="11.7109375" customWidth="1"/>
    <col min="4" max="4" width="9.42578125" customWidth="1"/>
    <col min="5" max="7" width="13.140625" customWidth="1"/>
    <col min="8" max="8" width="16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IF(SUM(H7:H37)+(H38/100*10)+(H39/100*10)&lt;0,0,SUM(H7:H37)+(H38/100*10)+(H39/100*10))</f>
        <v>11822</v>
      </c>
      <c r="E3" s="31">
        <f>IF(Juillet!D3-SUM(G7:G39)&lt;0,"Aucun",Juillet!D3-SUM(G7:G39))</f>
        <v>11822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SUM(G7:G37)</f>
        <v>9424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7" si="0">$B$3</f>
        <v>666</v>
      </c>
      <c r="G7" s="32">
        <v>1111</v>
      </c>
      <c r="H7" s="6">
        <f t="shared" ref="H7:H39" si="1">F7-G7</f>
        <v>-445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32"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32"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32"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32"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32"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32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32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32">
        <v>464</v>
      </c>
      <c r="H15" s="6">
        <f t="shared" si="1"/>
        <v>202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32"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32"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32"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32">
        <v>2920</v>
      </c>
      <c r="H19" s="6">
        <f t="shared" si="1"/>
        <v>-2254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32"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32">
        <v>1473</v>
      </c>
      <c r="H21" s="6">
        <f t="shared" si="1"/>
        <v>-807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32">
        <v>0</v>
      </c>
      <c r="H22" s="6">
        <f t="shared" si="1"/>
        <v>666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32"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32"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32">
        <v>500</v>
      </c>
      <c r="H25" s="6">
        <f t="shared" si="1"/>
        <v>166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32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32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32"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32">
        <v>761</v>
      </c>
      <c r="H29" s="6">
        <f t="shared" si="1"/>
        <v>-95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32">
        <v>837</v>
      </c>
      <c r="H30" s="6">
        <f t="shared" si="1"/>
        <v>-171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32">
        <v>559</v>
      </c>
      <c r="H31" s="6">
        <f t="shared" si="1"/>
        <v>107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32">
        <v>799</v>
      </c>
      <c r="H32" s="6">
        <f t="shared" si="1"/>
        <v>-133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32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32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32">
        <v>0</v>
      </c>
      <c r="H35" s="6">
        <f t="shared" si="1"/>
        <v>666</v>
      </c>
    </row>
    <row r="36" spans="1:8" ht="15.75" customHeight="1" x14ac:dyDescent="0.25">
      <c r="A36" s="1"/>
      <c r="B36" s="1"/>
      <c r="C36" s="1"/>
      <c r="D36" s="1"/>
      <c r="E36" s="9">
        <v>30</v>
      </c>
      <c r="F36" s="6">
        <f t="shared" si="0"/>
        <v>666</v>
      </c>
      <c r="G36" s="32">
        <v>0</v>
      </c>
      <c r="H36" s="6">
        <f t="shared" si="1"/>
        <v>666</v>
      </c>
    </row>
    <row r="37" spans="1:8" ht="16.5" customHeight="1" x14ac:dyDescent="0.25">
      <c r="A37" s="1"/>
      <c r="B37" s="1"/>
      <c r="C37" s="12"/>
      <c r="D37" s="1"/>
      <c r="E37" s="13">
        <v>31</v>
      </c>
      <c r="F37" s="15">
        <f t="shared" si="0"/>
        <v>666</v>
      </c>
      <c r="G37" s="33">
        <v>0</v>
      </c>
      <c r="H37" s="15">
        <f t="shared" si="1"/>
        <v>666</v>
      </c>
    </row>
    <row r="38" spans="1:8" ht="15.75" customHeight="1" x14ac:dyDescent="0.25">
      <c r="A38" s="1"/>
      <c r="B38" s="1"/>
      <c r="C38" s="1"/>
      <c r="D38" s="1"/>
      <c r="E38" s="17" t="s">
        <v>9</v>
      </c>
      <c r="F38" s="19">
        <f t="shared" ref="F38:F39" si="2">$C$3</f>
        <v>3000</v>
      </c>
      <c r="G38" s="21">
        <v>0</v>
      </c>
      <c r="H38" s="19">
        <f t="shared" si="1"/>
        <v>3000</v>
      </c>
    </row>
    <row r="39" spans="1:8" x14ac:dyDescent="0.25">
      <c r="A39" s="1"/>
      <c r="B39" s="1"/>
      <c r="C39" s="1"/>
      <c r="D39" s="1"/>
      <c r="E39" s="22" t="s">
        <v>13</v>
      </c>
      <c r="F39" s="19">
        <f t="shared" si="2"/>
        <v>3000</v>
      </c>
      <c r="G39" s="10">
        <v>0</v>
      </c>
      <c r="H39" s="6">
        <f t="shared" si="1"/>
        <v>3000</v>
      </c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I23" sqref="I23"/>
    </sheetView>
  </sheetViews>
  <sheetFormatPr baseColWidth="10" defaultColWidth="15.140625" defaultRowHeight="15" customHeight="1" x14ac:dyDescent="0.25"/>
  <cols>
    <col min="1" max="1" width="9.42578125" customWidth="1"/>
    <col min="2" max="2" width="11.140625" customWidth="1"/>
    <col min="3" max="3" width="11.7109375" customWidth="1"/>
    <col min="4" max="4" width="9.42578125" customWidth="1"/>
    <col min="5" max="7" width="13.140625" customWidth="1"/>
    <col min="8" max="8" width="15.57031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IF(SUM(H7:H36)+(H38/100*10)+(H37/100*10)&lt;0,0,SUM(H7:H36)+(H38/100*10)+(H37/100*10))</f>
        <v>17701</v>
      </c>
      <c r="E3" s="31">
        <f>IF(Aout!D3-SUM(G7:G39)&lt;0,"Aucun",Aout!D3-SUM(G7:G39))</f>
        <v>8943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SUM(G7:G36)</f>
        <v>2879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6" si="0">$B$3</f>
        <v>666</v>
      </c>
      <c r="G7" s="10">
        <v>376</v>
      </c>
      <c r="H7" s="6">
        <f t="shared" ref="H7:H38" si="1">F7-G7</f>
        <v>290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0"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0">
        <v>93</v>
      </c>
      <c r="H9" s="6">
        <f t="shared" si="1"/>
        <v>573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1"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0">
        <v>460</v>
      </c>
      <c r="H11" s="6">
        <f t="shared" si="1"/>
        <v>206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0">
        <v>347</v>
      </c>
      <c r="H12" s="6">
        <f t="shared" si="1"/>
        <v>319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0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0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0">
        <v>681</v>
      </c>
      <c r="H15" s="6">
        <f t="shared" si="1"/>
        <v>-15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0"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0"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0"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0">
        <v>532</v>
      </c>
      <c r="H19" s="6">
        <f t="shared" si="1"/>
        <v>134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0"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0">
        <v>0</v>
      </c>
      <c r="H21" s="6">
        <f t="shared" si="1"/>
        <v>666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0">
        <v>250</v>
      </c>
      <c r="H22" s="6">
        <f t="shared" si="1"/>
        <v>416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0">
        <v>140</v>
      </c>
      <c r="H23" s="6">
        <f t="shared" si="1"/>
        <v>526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0"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0"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0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0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0"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0"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0"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0"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0"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0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0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0">
        <v>0</v>
      </c>
      <c r="H35" s="6">
        <f t="shared" si="1"/>
        <v>666</v>
      </c>
    </row>
    <row r="36" spans="1:8" ht="16.5" customHeight="1" x14ac:dyDescent="0.25">
      <c r="A36" s="1"/>
      <c r="B36" s="1"/>
      <c r="C36" s="1"/>
      <c r="D36" s="1"/>
      <c r="E36" s="13">
        <v>30</v>
      </c>
      <c r="F36" s="15">
        <f t="shared" si="0"/>
        <v>666</v>
      </c>
      <c r="G36" s="16">
        <v>0</v>
      </c>
      <c r="H36" s="15">
        <f t="shared" si="1"/>
        <v>666</v>
      </c>
    </row>
    <row r="37" spans="1:8" ht="15.75" customHeight="1" x14ac:dyDescent="0.25">
      <c r="A37" s="1"/>
      <c r="B37" s="1"/>
      <c r="C37" s="1"/>
      <c r="D37" s="1"/>
      <c r="E37" s="17" t="s">
        <v>9</v>
      </c>
      <c r="F37" s="19">
        <f t="shared" ref="F37:F38" si="2">$C$3</f>
        <v>3000</v>
      </c>
      <c r="G37" s="21">
        <v>0</v>
      </c>
      <c r="H37" s="19">
        <f t="shared" si="1"/>
        <v>3000</v>
      </c>
    </row>
    <row r="38" spans="1:8" x14ac:dyDescent="0.25">
      <c r="A38" s="1"/>
      <c r="B38" s="1"/>
      <c r="C38" s="1"/>
      <c r="D38" s="1"/>
      <c r="E38" s="22" t="s">
        <v>13</v>
      </c>
      <c r="F38" s="19">
        <f t="shared" si="2"/>
        <v>3000</v>
      </c>
      <c r="G38" s="10">
        <v>0</v>
      </c>
      <c r="H38" s="6">
        <f t="shared" si="1"/>
        <v>3000</v>
      </c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I22" sqref="I22"/>
    </sheetView>
  </sheetViews>
  <sheetFormatPr baseColWidth="10" defaultColWidth="15.140625" defaultRowHeight="15" customHeight="1" x14ac:dyDescent="0.25"/>
  <cols>
    <col min="1" max="1" width="9.42578125" customWidth="1"/>
    <col min="2" max="2" width="10.7109375" customWidth="1"/>
    <col min="3" max="3" width="11.140625" customWidth="1"/>
    <col min="4" max="4" width="9.42578125" customWidth="1"/>
    <col min="5" max="7" width="13.140625" customWidth="1"/>
    <col min="8" max="8" width="1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IF(SUM(H7:H37)+(H38/100*10)+(H39/100*10)&lt;0,0,SUM(H7:H37)+(H38/100*10)+(H39/100*10))</f>
        <v>14370</v>
      </c>
      <c r="E3" s="31">
        <f>IF(Septembre!D3-SUM(G7:G39)&lt;0,"Aucun",Septembre!D3-SUM(G7:G39))</f>
        <v>10825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SUM(G7:G37)</f>
        <v>6876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7" si="0">$B$3</f>
        <v>666</v>
      </c>
      <c r="G7" s="11">
        <v>0</v>
      </c>
      <c r="H7" s="6">
        <f t="shared" ref="H7:H39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0"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0"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0"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0"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0"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0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0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0"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0">
        <v>1247</v>
      </c>
      <c r="H16" s="6">
        <f t="shared" si="1"/>
        <v>-581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0">
        <v>786</v>
      </c>
      <c r="H17" s="6">
        <f t="shared" si="1"/>
        <v>-120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0">
        <v>412</v>
      </c>
      <c r="H18" s="6">
        <f t="shared" si="1"/>
        <v>254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0">
        <v>2108</v>
      </c>
      <c r="H19" s="6">
        <f t="shared" si="1"/>
        <v>-1442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0">
        <v>130</v>
      </c>
      <c r="H20" s="6">
        <f t="shared" si="1"/>
        <v>536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0">
        <v>0</v>
      </c>
      <c r="H21" s="6">
        <f t="shared" si="1"/>
        <v>666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0">
        <v>0</v>
      </c>
      <c r="H22" s="6">
        <f t="shared" si="1"/>
        <v>666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0"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0">
        <v>983</v>
      </c>
      <c r="H24" s="6">
        <f t="shared" si="1"/>
        <v>-317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0"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0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0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0">
        <v>107</v>
      </c>
      <c r="H28" s="6">
        <f t="shared" si="1"/>
        <v>559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0"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0"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0">
        <v>1103</v>
      </c>
      <c r="H31" s="6">
        <f t="shared" si="1"/>
        <v>-437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0"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0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0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0">
        <v>0</v>
      </c>
      <c r="H35" s="6">
        <f t="shared" si="1"/>
        <v>666</v>
      </c>
    </row>
    <row r="36" spans="1:8" ht="15.75" customHeight="1" x14ac:dyDescent="0.25">
      <c r="A36" s="1"/>
      <c r="B36" s="1"/>
      <c r="C36" s="1"/>
      <c r="D36" s="1"/>
      <c r="E36" s="9">
        <v>30</v>
      </c>
      <c r="F36" s="6">
        <f t="shared" si="0"/>
        <v>666</v>
      </c>
      <c r="G36" s="10">
        <v>0</v>
      </c>
      <c r="H36" s="6">
        <f t="shared" si="1"/>
        <v>666</v>
      </c>
    </row>
    <row r="37" spans="1:8" ht="16.5" customHeight="1" x14ac:dyDescent="0.25">
      <c r="A37" s="1"/>
      <c r="B37" s="1"/>
      <c r="C37" s="12"/>
      <c r="D37" s="1"/>
      <c r="E37" s="13">
        <v>31</v>
      </c>
      <c r="F37" s="15">
        <f t="shared" si="0"/>
        <v>666</v>
      </c>
      <c r="G37" s="16">
        <v>0</v>
      </c>
      <c r="H37" s="15">
        <f t="shared" si="1"/>
        <v>666</v>
      </c>
    </row>
    <row r="38" spans="1:8" ht="15.75" customHeight="1" x14ac:dyDescent="0.25">
      <c r="A38" s="1"/>
      <c r="B38" s="1"/>
      <c r="C38" s="1"/>
      <c r="D38" s="1"/>
      <c r="E38" s="17" t="s">
        <v>9</v>
      </c>
      <c r="F38" s="19">
        <f t="shared" ref="F38:F39" si="2">$C$3</f>
        <v>3000</v>
      </c>
      <c r="G38" s="21">
        <v>0</v>
      </c>
      <c r="H38" s="19">
        <f t="shared" si="1"/>
        <v>3000</v>
      </c>
    </row>
    <row r="39" spans="1:8" x14ac:dyDescent="0.25">
      <c r="A39" s="1"/>
      <c r="B39" s="1"/>
      <c r="C39" s="1"/>
      <c r="D39" s="1"/>
      <c r="E39" s="22" t="s">
        <v>13</v>
      </c>
      <c r="F39" s="19">
        <f t="shared" si="2"/>
        <v>3000</v>
      </c>
      <c r="G39" s="10">
        <v>0</v>
      </c>
      <c r="H39" s="6">
        <f t="shared" si="1"/>
        <v>3000</v>
      </c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topLeftCell="A4" workbookViewId="0">
      <selection activeCell="I29" sqref="I29"/>
    </sheetView>
  </sheetViews>
  <sheetFormatPr baseColWidth="10" defaultColWidth="15.140625" defaultRowHeight="15" customHeight="1" x14ac:dyDescent="0.25"/>
  <cols>
    <col min="1" max="1" width="9.42578125" customWidth="1"/>
    <col min="2" max="2" width="10.5703125" customWidth="1"/>
    <col min="3" max="3" width="11" customWidth="1"/>
    <col min="4" max="4" width="9.42578125" customWidth="1"/>
    <col min="5" max="7" width="13.140625" customWidth="1"/>
    <col min="8" max="8" width="15.425781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IF(SUM(H7:H36)+(H38/100*10)+(H37/100*10)&lt;0,0,SUM(H7:H36)+(H38/100*10)+(H37/100*10))</f>
        <v>13906</v>
      </c>
      <c r="E3" s="31">
        <f>IF(Octobre!D3-SUM(G7:G39)&lt;0,"Aucun",Octobre!D3-SUM(G7:G39))</f>
        <v>7696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SUM(G7:G36)</f>
        <v>6674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6" si="0">$B$3</f>
        <v>666</v>
      </c>
      <c r="G7" s="10">
        <v>0</v>
      </c>
      <c r="H7" s="6">
        <f t="shared" ref="H7:H38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0">
        <v>1533</v>
      </c>
      <c r="H8" s="6">
        <f t="shared" si="1"/>
        <v>-867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0"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0">
        <v>280</v>
      </c>
      <c r="H10" s="6">
        <f t="shared" si="1"/>
        <v>386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0"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0"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0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0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0"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0"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0"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0"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0">
        <v>187</v>
      </c>
      <c r="H19" s="6">
        <f t="shared" si="1"/>
        <v>479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0"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0">
        <v>1333</v>
      </c>
      <c r="H21" s="6">
        <f t="shared" si="1"/>
        <v>-667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0">
        <v>665</v>
      </c>
      <c r="H22" s="6">
        <f t="shared" si="1"/>
        <v>1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0">
        <v>1260</v>
      </c>
      <c r="H23" s="6">
        <f t="shared" si="1"/>
        <v>-594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0">
        <v>555</v>
      </c>
      <c r="H24" s="6">
        <f t="shared" si="1"/>
        <v>111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0"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0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0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0">
        <v>861</v>
      </c>
      <c r="H28" s="6">
        <f t="shared" si="1"/>
        <v>-195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0"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0"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0"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0"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0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0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0">
        <v>0</v>
      </c>
      <c r="H35" s="6">
        <f t="shared" si="1"/>
        <v>666</v>
      </c>
    </row>
    <row r="36" spans="1:8" ht="16.5" customHeight="1" x14ac:dyDescent="0.25">
      <c r="A36" s="1"/>
      <c r="B36" s="1"/>
      <c r="C36" s="1"/>
      <c r="D36" s="1"/>
      <c r="E36" s="13">
        <v>30</v>
      </c>
      <c r="F36" s="15">
        <f t="shared" si="0"/>
        <v>666</v>
      </c>
      <c r="G36" s="16">
        <v>0</v>
      </c>
      <c r="H36" s="15">
        <f t="shared" si="1"/>
        <v>666</v>
      </c>
    </row>
    <row r="37" spans="1:8" ht="15.75" customHeight="1" x14ac:dyDescent="0.25">
      <c r="A37" s="1"/>
      <c r="B37" s="1"/>
      <c r="C37" s="1"/>
      <c r="D37" s="1"/>
      <c r="E37" s="17" t="s">
        <v>9</v>
      </c>
      <c r="F37" s="19">
        <f t="shared" ref="F37:F38" si="2">$C$3</f>
        <v>3000</v>
      </c>
      <c r="G37" s="21">
        <v>0</v>
      </c>
      <c r="H37" s="19">
        <f t="shared" si="1"/>
        <v>3000</v>
      </c>
    </row>
    <row r="38" spans="1:8" x14ac:dyDescent="0.25">
      <c r="A38" s="1"/>
      <c r="B38" s="1"/>
      <c r="C38" s="1"/>
      <c r="D38" s="1"/>
      <c r="E38" s="22" t="s">
        <v>13</v>
      </c>
      <c r="F38" s="19">
        <f t="shared" si="2"/>
        <v>3000</v>
      </c>
      <c r="G38" s="10">
        <v>0</v>
      </c>
      <c r="H38" s="6">
        <f t="shared" si="1"/>
        <v>3000</v>
      </c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N25" sqref="N25"/>
    </sheetView>
  </sheetViews>
  <sheetFormatPr baseColWidth="10" defaultColWidth="15.140625" defaultRowHeight="15" customHeight="1" x14ac:dyDescent="0.25"/>
  <cols>
    <col min="1" max="1" width="9.42578125" customWidth="1"/>
    <col min="2" max="2" width="10.7109375" customWidth="1"/>
    <col min="3" max="3" width="11.7109375" customWidth="1"/>
    <col min="4" max="4" width="9.42578125" customWidth="1"/>
    <col min="5" max="7" width="13.140625" customWidth="1"/>
    <col min="8" max="8" width="1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IF(SUM(H7:H37)+(H38/100*10)+(H39/100*10)&lt;0,0,SUM(H7:H37)+(H38/100*10)+(H39/100*10))</f>
        <v>21246</v>
      </c>
      <c r="E3" s="31">
        <f>IF(Novembre!D3-SUM(G7:G39)&lt;0,"Aucun",Novembre!D3-SUM(G7:G39))</f>
        <v>13906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SUM(G7:G37)</f>
        <v>0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7" si="0">$B$3</f>
        <v>666</v>
      </c>
      <c r="G7" s="10">
        <v>0</v>
      </c>
      <c r="H7" s="6">
        <f t="shared" ref="H7:H39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0"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0"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0"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0"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0"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0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0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0"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0"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0"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0"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0">
        <v>0</v>
      </c>
      <c r="H19" s="6">
        <f t="shared" si="1"/>
        <v>666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0"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0">
        <v>0</v>
      </c>
      <c r="H21" s="6">
        <f t="shared" si="1"/>
        <v>666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0">
        <v>0</v>
      </c>
      <c r="H22" s="6">
        <f t="shared" si="1"/>
        <v>666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0"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0"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0"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0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0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0"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0"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0"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0"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0"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0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0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0">
        <v>0</v>
      </c>
      <c r="H35" s="6">
        <f t="shared" si="1"/>
        <v>666</v>
      </c>
    </row>
    <row r="36" spans="1:8" ht="15.75" customHeight="1" x14ac:dyDescent="0.25">
      <c r="A36" s="1"/>
      <c r="B36" s="1"/>
      <c r="C36" s="1"/>
      <c r="D36" s="1"/>
      <c r="E36" s="9">
        <v>30</v>
      </c>
      <c r="F36" s="6">
        <f t="shared" si="0"/>
        <v>666</v>
      </c>
      <c r="G36" s="10">
        <v>0</v>
      </c>
      <c r="H36" s="6">
        <f t="shared" si="1"/>
        <v>666</v>
      </c>
    </row>
    <row r="37" spans="1:8" ht="16.5" customHeight="1" x14ac:dyDescent="0.25">
      <c r="A37" s="1"/>
      <c r="B37" s="1"/>
      <c r="C37" s="12"/>
      <c r="D37" s="1"/>
      <c r="E37" s="13">
        <v>31</v>
      </c>
      <c r="F37" s="15">
        <f t="shared" si="0"/>
        <v>666</v>
      </c>
      <c r="G37" s="16">
        <v>0</v>
      </c>
      <c r="H37" s="15">
        <f t="shared" si="1"/>
        <v>666</v>
      </c>
    </row>
    <row r="38" spans="1:8" ht="15.75" customHeight="1" x14ac:dyDescent="0.25">
      <c r="A38" s="1"/>
      <c r="B38" s="1"/>
      <c r="C38" s="1"/>
      <c r="D38" s="1"/>
      <c r="E38" s="17" t="s">
        <v>9</v>
      </c>
      <c r="F38" s="19">
        <f t="shared" ref="F38:F39" si="2">$C$3</f>
        <v>3000</v>
      </c>
      <c r="G38" s="21">
        <v>0</v>
      </c>
      <c r="H38" s="19">
        <f t="shared" si="1"/>
        <v>3000</v>
      </c>
    </row>
    <row r="39" spans="1:8" x14ac:dyDescent="0.25">
      <c r="A39" s="1"/>
      <c r="B39" s="1"/>
      <c r="C39" s="1"/>
      <c r="D39" s="1"/>
      <c r="E39" s="22" t="s">
        <v>13</v>
      </c>
      <c r="F39" s="19">
        <f t="shared" si="2"/>
        <v>3000</v>
      </c>
      <c r="G39" s="10">
        <v>0</v>
      </c>
      <c r="H39" s="6">
        <f t="shared" si="1"/>
        <v>3000</v>
      </c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topLeftCell="A4" workbookViewId="0">
      <selection activeCell="G7" sqref="G7:G37"/>
    </sheetView>
  </sheetViews>
  <sheetFormatPr baseColWidth="10" defaultColWidth="15.140625" defaultRowHeight="15" customHeight="1" x14ac:dyDescent="0.25"/>
  <cols>
    <col min="1" max="1" width="9.42578125" customWidth="1"/>
    <col min="2" max="2" width="10.140625" customWidth="1"/>
    <col min="3" max="3" width="10.42578125" customWidth="1"/>
    <col min="4" max="4" width="9.42578125" customWidth="1"/>
    <col min="5" max="7" width="13.140625" customWidth="1"/>
    <col min="8" max="8" width="15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5">
        <f>Récapitulatif!B3</f>
        <v>666</v>
      </c>
      <c r="C3" s="5">
        <f>Récapitulatif!C3</f>
        <v>3000</v>
      </c>
      <c r="D3" s="6">
        <f>IF(SUM(H7:H37)+(H38/100*10)+(H39/100*10)&lt;0,0,SUM(H7:H37)+(H38/100*10)+(H39/100*10))</f>
        <v>18011</v>
      </c>
      <c r="E3" s="7">
        <f>IF(Décembre!D3-SUM(G7:G39)&lt;0,"Aucun",Décembre!D3-SUM(G7:G39))</f>
        <v>18011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SUM(G7:G37)</f>
        <v>3235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7" si="0">$B$3</f>
        <v>666</v>
      </c>
      <c r="G7" s="11">
        <f>[1]Janvier!C6</f>
        <v>0</v>
      </c>
      <c r="H7" s="6">
        <f t="shared" ref="H7:H39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1">
        <f>[1]Janvier!C8</f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1">
        <f>[1]Janvier!C10</f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1">
        <f>[1]Janvier!C12</f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1">
        <f>[1]Janvier!C14</f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1">
        <f>[1]Janvier!C16</f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1">
        <f>[1]Janvier!C18</f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1">
        <f>[1]Janvier!C20</f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1">
        <f>[1]Janvier!C22</f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1">
        <f>[1]Janvier!C24</f>
        <v>729</v>
      </c>
      <c r="H16" s="6">
        <f t="shared" si="1"/>
        <v>-63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1">
        <f>[1]Janvier!C26</f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1">
        <f>[1]Janvier!C28</f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1">
        <f>[1]Janvier!C30</f>
        <v>0</v>
      </c>
      <c r="H19" s="6">
        <f t="shared" si="1"/>
        <v>666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1">
        <f>[1]Janvier!C32</f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1">
        <f>[1]Janvier!C34</f>
        <v>0</v>
      </c>
      <c r="H21" s="6">
        <f t="shared" si="1"/>
        <v>666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1">
        <f>[1]Janvier!C36</f>
        <v>822</v>
      </c>
      <c r="H22" s="6">
        <f t="shared" si="1"/>
        <v>-156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1">
        <f>[1]Janvier!C38</f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1">
        <f>[1]Janvier!C40</f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1">
        <f>[1]Janvier!C42</f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1">
        <f>[1]Janvier!C44</f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1">
        <f>[1]Janvier!C46</f>
        <v>1684</v>
      </c>
      <c r="H27" s="6">
        <f t="shared" si="1"/>
        <v>-1018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1">
        <f>[1]Janvier!C48</f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1">
        <f>[1]Janvier!C50</f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1">
        <f>[1]Janvier!C52</f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1">
        <f>[1]Janvier!C54</f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1">
        <f>[1]Janvier!C56</f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1">
        <f>[1]Janvier!C58</f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1">
        <f>[1]Janvier!C60</f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1">
        <f>[1]Janvier!C62</f>
        <v>0</v>
      </c>
      <c r="H35" s="6">
        <f t="shared" si="1"/>
        <v>666</v>
      </c>
    </row>
    <row r="36" spans="1:8" ht="15.75" customHeight="1" x14ac:dyDescent="0.25">
      <c r="A36" s="1"/>
      <c r="B36" s="1"/>
      <c r="C36" s="1"/>
      <c r="D36" s="1"/>
      <c r="E36" s="9">
        <v>30</v>
      </c>
      <c r="F36" s="6">
        <f t="shared" si="0"/>
        <v>666</v>
      </c>
      <c r="G36" s="11">
        <f>[1]Janvier!C64</f>
        <v>0</v>
      </c>
      <c r="H36" s="6">
        <f t="shared" si="1"/>
        <v>666</v>
      </c>
    </row>
    <row r="37" spans="1:8" ht="16.5" customHeight="1" x14ac:dyDescent="0.25">
      <c r="A37" s="1"/>
      <c r="B37" s="1"/>
      <c r="C37" s="12"/>
      <c r="D37" s="1"/>
      <c r="E37" s="13">
        <v>31</v>
      </c>
      <c r="F37" s="15">
        <f t="shared" si="0"/>
        <v>666</v>
      </c>
      <c r="G37" s="11">
        <f>[1]Janvier!C66</f>
        <v>0</v>
      </c>
      <c r="H37" s="15">
        <f t="shared" si="1"/>
        <v>666</v>
      </c>
    </row>
    <row r="38" spans="1:8" ht="15.75" customHeight="1" x14ac:dyDescent="0.25">
      <c r="A38" s="1"/>
      <c r="B38" s="1"/>
      <c r="C38" s="1"/>
      <c r="D38" s="1"/>
      <c r="E38" s="17" t="s">
        <v>9</v>
      </c>
      <c r="F38" s="19">
        <f t="shared" ref="F38:F39" si="2">$C$3</f>
        <v>3000</v>
      </c>
      <c r="G38" s="21">
        <v>0</v>
      </c>
      <c r="H38" s="19">
        <f t="shared" si="1"/>
        <v>3000</v>
      </c>
    </row>
    <row r="39" spans="1:8" x14ac:dyDescent="0.25">
      <c r="A39" s="1"/>
      <c r="B39" s="1"/>
      <c r="C39" s="1"/>
      <c r="D39" s="1"/>
      <c r="E39" s="22" t="s">
        <v>13</v>
      </c>
      <c r="F39" s="19">
        <f t="shared" si="2"/>
        <v>3000</v>
      </c>
      <c r="G39" s="10">
        <v>0</v>
      </c>
      <c r="H39" s="6">
        <f t="shared" si="1"/>
        <v>3000</v>
      </c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G18" sqref="G18"/>
    </sheetView>
  </sheetViews>
  <sheetFormatPr baseColWidth="10" defaultColWidth="15.140625" defaultRowHeight="15" customHeight="1" x14ac:dyDescent="0.25"/>
  <cols>
    <col min="1" max="1" width="9.42578125" customWidth="1"/>
    <col min="2" max="3" width="10.7109375" customWidth="1"/>
    <col min="4" max="4" width="9.42578125" customWidth="1"/>
    <col min="5" max="7" width="13.140625" customWidth="1"/>
    <col min="8" max="8" width="1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IF(SUM(H7:H35)+(H36/100*10)+(H37/100*10)&lt;0,0,SUM(H7:H35)+(H36/100*10)+(H37/100*10))</f>
        <v>17777</v>
      </c>
      <c r="E3" s="7">
        <f>IF(Janvier!D3-SUM(G7:G39)&lt;0,"Aucun",Janvier!D3-SUM(G7:G39))</f>
        <v>15874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SUM(G7:G35)</f>
        <v>2137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5" si="0">$B$3</f>
        <v>666</v>
      </c>
      <c r="G7" s="11">
        <f>[1]Février!C6</f>
        <v>0</v>
      </c>
      <c r="H7" s="6">
        <f t="shared" ref="H7:H37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1">
        <f>[1]Février!C7</f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1">
        <f>[1]Février!C8</f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1">
        <f>[1]Février!C9</f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1">
        <f>[1]Février!C10</f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1">
        <f>[1]Février!C11</f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1">
        <f>[1]Février!C12</f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1">
        <f>[1]Février!C13</f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1">
        <f>[1]Février!C14</f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1">
        <f>[1]Février!C15</f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1">
        <f>[1]Février!C16</f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1">
        <f>[1]Février!C17</f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1">
        <f>[1]Février!C18</f>
        <v>0</v>
      </c>
      <c r="H19" s="6">
        <f t="shared" si="1"/>
        <v>666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1">
        <f>[1]Février!C19</f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1">
        <f>[1]Février!C20</f>
        <v>563</v>
      </c>
      <c r="H21" s="6">
        <f t="shared" si="1"/>
        <v>103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1">
        <f>[1]Février!C21</f>
        <v>0</v>
      </c>
      <c r="H22" s="6">
        <f t="shared" si="1"/>
        <v>666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1">
        <f>[1]Février!C22</f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1">
        <f>[1]Février!C23</f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1">
        <f>[1]Février!C24</f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1">
        <f>[1]Février!C25</f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1">
        <f>[1]Février!C26</f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1">
        <f>[1]Février!C27</f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1">
        <f>[1]Février!C28</f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1">
        <f>[1]Février!C29</f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1">
        <f>[1]Février!C30</f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1">
        <f>[1]Février!C31</f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1">
        <f>[1]Février!C32</f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1">
        <f>[1]Février!C33</f>
        <v>0</v>
      </c>
      <c r="H34" s="6">
        <f t="shared" si="1"/>
        <v>666</v>
      </c>
    </row>
    <row r="35" spans="1:8" ht="16.5" customHeight="1" x14ac:dyDescent="0.25">
      <c r="A35" s="1"/>
      <c r="B35" s="1"/>
      <c r="C35" s="1"/>
      <c r="D35" s="1"/>
      <c r="E35" s="25">
        <v>29</v>
      </c>
      <c r="F35" s="26">
        <f t="shared" si="0"/>
        <v>666</v>
      </c>
      <c r="G35" s="11">
        <f>[1]Février!C34</f>
        <v>1574</v>
      </c>
      <c r="H35" s="26">
        <f t="shared" si="1"/>
        <v>-908</v>
      </c>
    </row>
    <row r="36" spans="1:8" x14ac:dyDescent="0.25">
      <c r="A36" s="1"/>
      <c r="B36" s="1"/>
      <c r="C36" s="1"/>
      <c r="D36" s="1"/>
      <c r="E36" s="17" t="s">
        <v>9</v>
      </c>
      <c r="F36" s="19">
        <f t="shared" ref="F36:F37" si="2">$C$3</f>
        <v>3000</v>
      </c>
      <c r="G36" s="11">
        <f>[1]Février!C35</f>
        <v>0</v>
      </c>
      <c r="H36" s="19">
        <f t="shared" si="1"/>
        <v>3000</v>
      </c>
    </row>
    <row r="37" spans="1:8" x14ac:dyDescent="0.25">
      <c r="A37" s="1"/>
      <c r="B37" s="1"/>
      <c r="C37" s="1"/>
      <c r="D37" s="1"/>
      <c r="E37" s="22" t="s">
        <v>13</v>
      </c>
      <c r="F37" s="19">
        <f t="shared" si="2"/>
        <v>3000</v>
      </c>
      <c r="G37" s="11">
        <f>[1]Février!C36</f>
        <v>0</v>
      </c>
      <c r="H37" s="6">
        <f t="shared" si="1"/>
        <v>3000</v>
      </c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workbookViewId="0">
      <selection activeCell="L30" sqref="L30"/>
    </sheetView>
  </sheetViews>
  <sheetFormatPr baseColWidth="10" defaultColWidth="15.140625" defaultRowHeight="15" customHeight="1" x14ac:dyDescent="0.25"/>
  <cols>
    <col min="1" max="1" width="9.42578125" customWidth="1"/>
    <col min="2" max="2" width="10.7109375" customWidth="1"/>
    <col min="3" max="3" width="10.42578125" customWidth="1"/>
    <col min="4" max="4" width="9.42578125" customWidth="1"/>
    <col min="5" max="7" width="13.140625" customWidth="1"/>
    <col min="8" max="8" width="14.8554687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.75" customHeight="1" x14ac:dyDescent="0.25">
      <c r="A2" s="1"/>
      <c r="B2" s="2" t="s">
        <v>0</v>
      </c>
      <c r="C2" s="2" t="s">
        <v>1</v>
      </c>
      <c r="D2" s="3" t="s">
        <v>2</v>
      </c>
      <c r="E2" s="4" t="s">
        <v>3</v>
      </c>
      <c r="F2" s="40" t="s">
        <v>4</v>
      </c>
      <c r="G2" s="41"/>
      <c r="H2" s="41"/>
    </row>
    <row r="3" spans="1:11" x14ac:dyDescent="0.25">
      <c r="A3" s="1"/>
      <c r="B3" s="11">
        <f>Janvier!B3</f>
        <v>666</v>
      </c>
      <c r="C3" s="11">
        <f>Janvier!C3</f>
        <v>3000</v>
      </c>
      <c r="D3" s="6">
        <f>IF(SUM(H7:H37)+(H38/100*10)+(H39/100*10)&lt;0,0,SUM(H7:H37)+(H38/100*10)+(H39/100*10))</f>
        <v>21246</v>
      </c>
      <c r="E3" s="31">
        <f>IF(Fevrier!D3-SUM(G7:G39)&lt;0,"Aucun",Fevrier!D3-SUM(G7:G39))</f>
        <v>17777</v>
      </c>
      <c r="F3" s="1"/>
      <c r="G3" s="1"/>
      <c r="H3" s="1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5.75" customHeight="1" x14ac:dyDescent="0.25">
      <c r="A5" s="1"/>
      <c r="B5" s="1"/>
      <c r="C5" s="1"/>
      <c r="D5" s="1"/>
      <c r="E5" s="1"/>
      <c r="F5" s="1"/>
      <c r="G5" s="8">
        <f>SUM(G7:G37)</f>
        <v>0</v>
      </c>
      <c r="H5" s="1"/>
    </row>
    <row r="6" spans="1:11" ht="21.75" customHeight="1" x14ac:dyDescent="0.25">
      <c r="A6" s="1"/>
      <c r="B6" s="1"/>
      <c r="C6" s="1"/>
      <c r="D6" s="1"/>
      <c r="E6" s="2" t="s">
        <v>5</v>
      </c>
      <c r="F6" s="2" t="s">
        <v>6</v>
      </c>
      <c r="G6" s="2" t="s">
        <v>7</v>
      </c>
      <c r="H6" s="2" t="s">
        <v>8</v>
      </c>
    </row>
    <row r="7" spans="1:11" ht="15.75" customHeight="1" x14ac:dyDescent="0.25">
      <c r="A7" s="1"/>
      <c r="B7" s="1"/>
      <c r="C7" s="1"/>
      <c r="D7" s="1"/>
      <c r="E7" s="9">
        <v>1</v>
      </c>
      <c r="F7" s="6">
        <f t="shared" ref="F7:F37" si="0">$B$3</f>
        <v>666</v>
      </c>
      <c r="G7" s="10">
        <v>0</v>
      </c>
      <c r="H7" s="6">
        <f t="shared" ref="H7:H39" si="1">F7-G7</f>
        <v>666</v>
      </c>
    </row>
    <row r="8" spans="1:11" ht="15.75" customHeight="1" x14ac:dyDescent="0.25">
      <c r="A8" s="1"/>
      <c r="B8" s="1"/>
      <c r="C8" s="1"/>
      <c r="D8" s="1"/>
      <c r="E8" s="9">
        <v>2</v>
      </c>
      <c r="F8" s="6">
        <f t="shared" si="0"/>
        <v>666</v>
      </c>
      <c r="G8" s="10">
        <v>0</v>
      </c>
      <c r="H8" s="6">
        <f t="shared" si="1"/>
        <v>666</v>
      </c>
    </row>
    <row r="9" spans="1:11" ht="15.75" customHeight="1" x14ac:dyDescent="0.25">
      <c r="A9" s="1"/>
      <c r="B9" s="1"/>
      <c r="C9" s="1"/>
      <c r="D9" s="1"/>
      <c r="E9" s="9">
        <v>3</v>
      </c>
      <c r="F9" s="6">
        <f t="shared" si="0"/>
        <v>666</v>
      </c>
      <c r="G9" s="10">
        <v>0</v>
      </c>
      <c r="H9" s="6">
        <f t="shared" si="1"/>
        <v>666</v>
      </c>
    </row>
    <row r="10" spans="1:11" ht="15.75" customHeight="1" x14ac:dyDescent="0.25">
      <c r="A10" s="1"/>
      <c r="B10" s="1"/>
      <c r="C10" s="1"/>
      <c r="D10" s="1"/>
      <c r="E10" s="9">
        <v>4</v>
      </c>
      <c r="F10" s="6">
        <f t="shared" si="0"/>
        <v>666</v>
      </c>
      <c r="G10" s="10">
        <v>0</v>
      </c>
      <c r="H10" s="6">
        <f t="shared" si="1"/>
        <v>666</v>
      </c>
    </row>
    <row r="11" spans="1:11" ht="15.75" customHeight="1" x14ac:dyDescent="0.25">
      <c r="A11" s="1"/>
      <c r="B11" s="1"/>
      <c r="C11" s="1"/>
      <c r="D11" s="1"/>
      <c r="E11" s="9">
        <v>5</v>
      </c>
      <c r="F11" s="6">
        <f t="shared" si="0"/>
        <v>666</v>
      </c>
      <c r="G11" s="10">
        <v>0</v>
      </c>
      <c r="H11" s="6">
        <f t="shared" si="1"/>
        <v>666</v>
      </c>
    </row>
    <row r="12" spans="1:11" ht="15.75" customHeight="1" x14ac:dyDescent="0.25">
      <c r="A12" s="1"/>
      <c r="B12" s="1"/>
      <c r="C12" s="1"/>
      <c r="D12" s="1"/>
      <c r="E12" s="9">
        <v>6</v>
      </c>
      <c r="F12" s="6">
        <f t="shared" si="0"/>
        <v>666</v>
      </c>
      <c r="G12" s="10">
        <v>0</v>
      </c>
      <c r="H12" s="6">
        <f t="shared" si="1"/>
        <v>666</v>
      </c>
    </row>
    <row r="13" spans="1:11" ht="15.75" customHeight="1" x14ac:dyDescent="0.25">
      <c r="A13" s="1"/>
      <c r="B13" s="1"/>
      <c r="C13" s="1"/>
      <c r="D13" s="1"/>
      <c r="E13" s="9">
        <v>7</v>
      </c>
      <c r="F13" s="6">
        <f t="shared" si="0"/>
        <v>666</v>
      </c>
      <c r="G13" s="10">
        <v>0</v>
      </c>
      <c r="H13" s="6">
        <f t="shared" si="1"/>
        <v>666</v>
      </c>
    </row>
    <row r="14" spans="1:11" ht="15.75" customHeight="1" x14ac:dyDescent="0.25">
      <c r="A14" s="1"/>
      <c r="B14" s="1"/>
      <c r="C14" s="1"/>
      <c r="D14" s="1"/>
      <c r="E14" s="9">
        <v>8</v>
      </c>
      <c r="F14" s="6">
        <f t="shared" si="0"/>
        <v>666</v>
      </c>
      <c r="G14" s="10">
        <v>0</v>
      </c>
      <c r="H14" s="6">
        <f t="shared" si="1"/>
        <v>666</v>
      </c>
    </row>
    <row r="15" spans="1:11" ht="15.75" customHeight="1" x14ac:dyDescent="0.25">
      <c r="A15" s="1"/>
      <c r="B15" s="1"/>
      <c r="C15" s="1"/>
      <c r="D15" s="1"/>
      <c r="E15" s="9">
        <v>9</v>
      </c>
      <c r="F15" s="6">
        <f t="shared" si="0"/>
        <v>666</v>
      </c>
      <c r="G15" s="10">
        <v>0</v>
      </c>
      <c r="H15" s="6">
        <f t="shared" si="1"/>
        <v>666</v>
      </c>
    </row>
    <row r="16" spans="1:11" ht="15.75" customHeight="1" x14ac:dyDescent="0.25">
      <c r="A16" s="1"/>
      <c r="B16" s="1"/>
      <c r="C16" s="1"/>
      <c r="D16" s="1"/>
      <c r="E16" s="9">
        <v>10</v>
      </c>
      <c r="F16" s="6">
        <f t="shared" si="0"/>
        <v>666</v>
      </c>
      <c r="G16" s="10">
        <v>0</v>
      </c>
      <c r="H16" s="6">
        <f t="shared" si="1"/>
        <v>666</v>
      </c>
    </row>
    <row r="17" spans="1:8" ht="15.75" customHeight="1" x14ac:dyDescent="0.25">
      <c r="A17" s="1"/>
      <c r="B17" s="1"/>
      <c r="C17" s="1"/>
      <c r="D17" s="1"/>
      <c r="E17" s="9">
        <v>11</v>
      </c>
      <c r="F17" s="6">
        <f t="shared" si="0"/>
        <v>666</v>
      </c>
      <c r="G17" s="10">
        <v>0</v>
      </c>
      <c r="H17" s="6">
        <f t="shared" si="1"/>
        <v>666</v>
      </c>
    </row>
    <row r="18" spans="1:8" ht="15.75" customHeight="1" x14ac:dyDescent="0.25">
      <c r="A18" s="1"/>
      <c r="B18" s="1"/>
      <c r="C18" s="1"/>
      <c r="D18" s="1"/>
      <c r="E18" s="9">
        <v>12</v>
      </c>
      <c r="F18" s="6">
        <f t="shared" si="0"/>
        <v>666</v>
      </c>
      <c r="G18" s="10">
        <v>0</v>
      </c>
      <c r="H18" s="6">
        <f t="shared" si="1"/>
        <v>666</v>
      </c>
    </row>
    <row r="19" spans="1:8" ht="15.75" customHeight="1" x14ac:dyDescent="0.25">
      <c r="A19" s="1"/>
      <c r="B19" s="1"/>
      <c r="C19" s="1"/>
      <c r="D19" s="1"/>
      <c r="E19" s="9">
        <v>13</v>
      </c>
      <c r="F19" s="6">
        <f t="shared" si="0"/>
        <v>666</v>
      </c>
      <c r="G19" s="10">
        <v>0</v>
      </c>
      <c r="H19" s="6">
        <f t="shared" si="1"/>
        <v>666</v>
      </c>
    </row>
    <row r="20" spans="1:8" ht="15.75" customHeight="1" x14ac:dyDescent="0.25">
      <c r="A20" s="1"/>
      <c r="B20" s="1"/>
      <c r="C20" s="1"/>
      <c r="D20" s="1"/>
      <c r="E20" s="9">
        <v>14</v>
      </c>
      <c r="F20" s="6">
        <f t="shared" si="0"/>
        <v>666</v>
      </c>
      <c r="G20" s="10">
        <v>0</v>
      </c>
      <c r="H20" s="6">
        <f t="shared" si="1"/>
        <v>666</v>
      </c>
    </row>
    <row r="21" spans="1:8" ht="15.75" customHeight="1" x14ac:dyDescent="0.25">
      <c r="A21" s="1"/>
      <c r="B21" s="1"/>
      <c r="C21" s="1"/>
      <c r="D21" s="1"/>
      <c r="E21" s="9">
        <v>15</v>
      </c>
      <c r="F21" s="6">
        <f t="shared" si="0"/>
        <v>666</v>
      </c>
      <c r="G21" s="10">
        <v>0</v>
      </c>
      <c r="H21" s="6">
        <f t="shared" si="1"/>
        <v>666</v>
      </c>
    </row>
    <row r="22" spans="1:8" ht="15.75" customHeight="1" x14ac:dyDescent="0.25">
      <c r="A22" s="1"/>
      <c r="B22" s="1"/>
      <c r="C22" s="1"/>
      <c r="D22" s="1"/>
      <c r="E22" s="9">
        <v>16</v>
      </c>
      <c r="F22" s="6">
        <f t="shared" si="0"/>
        <v>666</v>
      </c>
      <c r="G22" s="10">
        <v>0</v>
      </c>
      <c r="H22" s="6">
        <f t="shared" si="1"/>
        <v>666</v>
      </c>
    </row>
    <row r="23" spans="1:8" ht="15.75" customHeight="1" x14ac:dyDescent="0.25">
      <c r="A23" s="1"/>
      <c r="B23" s="1"/>
      <c r="C23" s="1"/>
      <c r="D23" s="1"/>
      <c r="E23" s="9">
        <v>17</v>
      </c>
      <c r="F23" s="6">
        <f t="shared" si="0"/>
        <v>666</v>
      </c>
      <c r="G23" s="10">
        <v>0</v>
      </c>
      <c r="H23" s="6">
        <f t="shared" si="1"/>
        <v>666</v>
      </c>
    </row>
    <row r="24" spans="1:8" ht="15.75" customHeight="1" x14ac:dyDescent="0.25">
      <c r="A24" s="1"/>
      <c r="B24" s="1"/>
      <c r="C24" s="1"/>
      <c r="D24" s="1"/>
      <c r="E24" s="9">
        <v>18</v>
      </c>
      <c r="F24" s="6">
        <f t="shared" si="0"/>
        <v>666</v>
      </c>
      <c r="G24" s="10">
        <v>0</v>
      </c>
      <c r="H24" s="6">
        <f t="shared" si="1"/>
        <v>666</v>
      </c>
    </row>
    <row r="25" spans="1:8" ht="15.75" customHeight="1" x14ac:dyDescent="0.25">
      <c r="A25" s="1"/>
      <c r="B25" s="1"/>
      <c r="C25" s="1"/>
      <c r="D25" s="1"/>
      <c r="E25" s="9">
        <v>19</v>
      </c>
      <c r="F25" s="6">
        <f t="shared" si="0"/>
        <v>666</v>
      </c>
      <c r="G25" s="10">
        <v>0</v>
      </c>
      <c r="H25" s="6">
        <f t="shared" si="1"/>
        <v>666</v>
      </c>
    </row>
    <row r="26" spans="1:8" ht="15.75" customHeight="1" x14ac:dyDescent="0.25">
      <c r="A26" s="1"/>
      <c r="B26" s="1"/>
      <c r="C26" s="1"/>
      <c r="D26" s="1"/>
      <c r="E26" s="9">
        <v>20</v>
      </c>
      <c r="F26" s="6">
        <f t="shared" si="0"/>
        <v>666</v>
      </c>
      <c r="G26" s="10">
        <v>0</v>
      </c>
      <c r="H26" s="6">
        <f t="shared" si="1"/>
        <v>666</v>
      </c>
    </row>
    <row r="27" spans="1:8" ht="15.75" customHeight="1" x14ac:dyDescent="0.25">
      <c r="A27" s="1"/>
      <c r="B27" s="1"/>
      <c r="C27" s="1"/>
      <c r="D27" s="1"/>
      <c r="E27" s="9">
        <v>21</v>
      </c>
      <c r="F27" s="6">
        <f t="shared" si="0"/>
        <v>666</v>
      </c>
      <c r="G27" s="10">
        <v>0</v>
      </c>
      <c r="H27" s="6">
        <f t="shared" si="1"/>
        <v>666</v>
      </c>
    </row>
    <row r="28" spans="1:8" ht="15.75" customHeight="1" x14ac:dyDescent="0.25">
      <c r="A28" s="1"/>
      <c r="B28" s="1"/>
      <c r="C28" s="1"/>
      <c r="D28" s="1"/>
      <c r="E28" s="9">
        <v>22</v>
      </c>
      <c r="F28" s="6">
        <f t="shared" si="0"/>
        <v>666</v>
      </c>
      <c r="G28" s="10">
        <v>0</v>
      </c>
      <c r="H28" s="6">
        <f t="shared" si="1"/>
        <v>666</v>
      </c>
    </row>
    <row r="29" spans="1:8" ht="15.75" customHeight="1" x14ac:dyDescent="0.25">
      <c r="A29" s="1"/>
      <c r="B29" s="1"/>
      <c r="C29" s="1"/>
      <c r="D29" s="1"/>
      <c r="E29" s="9">
        <v>23</v>
      </c>
      <c r="F29" s="6">
        <f t="shared" si="0"/>
        <v>666</v>
      </c>
      <c r="G29" s="10">
        <v>0</v>
      </c>
      <c r="H29" s="6">
        <f t="shared" si="1"/>
        <v>666</v>
      </c>
    </row>
    <row r="30" spans="1:8" ht="15.75" customHeight="1" x14ac:dyDescent="0.25">
      <c r="A30" s="1"/>
      <c r="B30" s="1"/>
      <c r="C30" s="1"/>
      <c r="D30" s="1"/>
      <c r="E30" s="9">
        <v>24</v>
      </c>
      <c r="F30" s="6">
        <f t="shared" si="0"/>
        <v>666</v>
      </c>
      <c r="G30" s="10">
        <v>0</v>
      </c>
      <c r="H30" s="6">
        <f t="shared" si="1"/>
        <v>666</v>
      </c>
    </row>
    <row r="31" spans="1:8" ht="15.75" customHeight="1" x14ac:dyDescent="0.25">
      <c r="A31" s="1"/>
      <c r="B31" s="1"/>
      <c r="C31" s="1"/>
      <c r="D31" s="1"/>
      <c r="E31" s="9">
        <v>25</v>
      </c>
      <c r="F31" s="6">
        <f t="shared" si="0"/>
        <v>666</v>
      </c>
      <c r="G31" s="10">
        <v>0</v>
      </c>
      <c r="H31" s="6">
        <f t="shared" si="1"/>
        <v>666</v>
      </c>
    </row>
    <row r="32" spans="1:8" ht="15.75" customHeight="1" x14ac:dyDescent="0.25">
      <c r="A32" s="1"/>
      <c r="B32" s="1"/>
      <c r="C32" s="1"/>
      <c r="D32" s="1"/>
      <c r="E32" s="9">
        <v>26</v>
      </c>
      <c r="F32" s="6">
        <f t="shared" si="0"/>
        <v>666</v>
      </c>
      <c r="G32" s="10">
        <v>0</v>
      </c>
      <c r="H32" s="6">
        <f t="shared" si="1"/>
        <v>666</v>
      </c>
    </row>
    <row r="33" spans="1:8" ht="15.75" customHeight="1" x14ac:dyDescent="0.25">
      <c r="A33" s="1"/>
      <c r="B33" s="1"/>
      <c r="C33" s="1"/>
      <c r="D33" s="1"/>
      <c r="E33" s="9">
        <v>27</v>
      </c>
      <c r="F33" s="6">
        <f t="shared" si="0"/>
        <v>666</v>
      </c>
      <c r="G33" s="10">
        <v>0</v>
      </c>
      <c r="H33" s="6">
        <f t="shared" si="1"/>
        <v>666</v>
      </c>
    </row>
    <row r="34" spans="1:8" ht="15.75" customHeight="1" x14ac:dyDescent="0.25">
      <c r="A34" s="1"/>
      <c r="B34" s="1"/>
      <c r="C34" s="1"/>
      <c r="D34" s="1"/>
      <c r="E34" s="9">
        <v>28</v>
      </c>
      <c r="F34" s="6">
        <f t="shared" si="0"/>
        <v>666</v>
      </c>
      <c r="G34" s="10">
        <v>0</v>
      </c>
      <c r="H34" s="6">
        <f t="shared" si="1"/>
        <v>666</v>
      </c>
    </row>
    <row r="35" spans="1:8" ht="15.75" customHeight="1" x14ac:dyDescent="0.25">
      <c r="A35" s="1"/>
      <c r="B35" s="1"/>
      <c r="C35" s="1"/>
      <c r="D35" s="1"/>
      <c r="E35" s="9">
        <v>29</v>
      </c>
      <c r="F35" s="6">
        <f t="shared" si="0"/>
        <v>666</v>
      </c>
      <c r="G35" s="10">
        <v>0</v>
      </c>
      <c r="H35" s="6">
        <f t="shared" si="1"/>
        <v>666</v>
      </c>
    </row>
    <row r="36" spans="1:8" ht="15.75" customHeight="1" x14ac:dyDescent="0.25">
      <c r="A36" s="1"/>
      <c r="B36" s="1"/>
      <c r="C36" s="1"/>
      <c r="D36" s="1"/>
      <c r="E36" s="9">
        <v>30</v>
      </c>
      <c r="F36" s="6">
        <f t="shared" si="0"/>
        <v>666</v>
      </c>
      <c r="G36" s="10">
        <v>0</v>
      </c>
      <c r="H36" s="6">
        <f t="shared" si="1"/>
        <v>666</v>
      </c>
    </row>
    <row r="37" spans="1:8" ht="16.5" customHeight="1" x14ac:dyDescent="0.25">
      <c r="A37" s="1"/>
      <c r="B37" s="1"/>
      <c r="C37" s="12"/>
      <c r="D37" s="1"/>
      <c r="E37" s="13">
        <v>31</v>
      </c>
      <c r="F37" s="15">
        <f t="shared" si="0"/>
        <v>666</v>
      </c>
      <c r="G37" s="16">
        <v>0</v>
      </c>
      <c r="H37" s="15">
        <f t="shared" si="1"/>
        <v>666</v>
      </c>
    </row>
    <row r="38" spans="1:8" ht="15.75" customHeight="1" x14ac:dyDescent="0.25">
      <c r="A38" s="1"/>
      <c r="B38" s="1"/>
      <c r="C38" s="1"/>
      <c r="D38" s="1"/>
      <c r="E38" s="17" t="s">
        <v>9</v>
      </c>
      <c r="F38" s="19">
        <f t="shared" ref="F38:F39" si="2">$C$3</f>
        <v>3000</v>
      </c>
      <c r="G38" s="21">
        <v>0</v>
      </c>
      <c r="H38" s="19">
        <f t="shared" si="1"/>
        <v>3000</v>
      </c>
    </row>
    <row r="39" spans="1:8" x14ac:dyDescent="0.25">
      <c r="A39" s="1"/>
      <c r="B39" s="1"/>
      <c r="C39" s="1"/>
      <c r="D39" s="1"/>
      <c r="E39" s="22" t="s">
        <v>13</v>
      </c>
      <c r="F39" s="19">
        <f t="shared" si="2"/>
        <v>3000</v>
      </c>
      <c r="G39" s="10">
        <v>0</v>
      </c>
      <c r="H39" s="6">
        <f t="shared" si="1"/>
        <v>3000</v>
      </c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Récapitulatif</vt:lpstr>
      <vt:lpstr>Aout</vt:lpstr>
      <vt:lpstr>Septembre</vt:lpstr>
      <vt:lpstr>Octobre</vt:lpstr>
      <vt:lpstr>Novembre</vt:lpstr>
      <vt:lpstr>Décembre</vt:lpstr>
      <vt:lpstr>Janvier</vt:lpstr>
      <vt:lpstr>Fevrier</vt:lpstr>
      <vt:lpstr>Mars</vt:lpstr>
      <vt:lpstr>Avril</vt:lpstr>
      <vt:lpstr>Mai</vt:lpstr>
      <vt:lpstr>Juin</vt:lpstr>
      <vt:lpstr>Juillet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Joëlle Vauthier</cp:lastModifiedBy>
  <dcterms:modified xsi:type="dcterms:W3CDTF">2016-08-15T08:32:13Z</dcterms:modified>
</cp:coreProperties>
</file>