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cs\Voyages\"/>
    </mc:Choice>
  </mc:AlternateContent>
  <xr:revisionPtr revIDLastSave="0" documentId="13_ncr:1_{E87BFC0E-C30B-4701-9ACE-B62C4FF1E3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I22" i="1" l="1"/>
  <c r="O22" i="1" l="1"/>
  <c r="Q22" i="1"/>
  <c r="Q21" i="1"/>
  <c r="S22" i="1" l="1"/>
  <c r="M22" i="1"/>
  <c r="K22" i="1"/>
  <c r="G22" i="1"/>
  <c r="E22" i="1"/>
  <c r="C22" i="1"/>
  <c r="P2" i="1" l="1"/>
  <c r="C43" i="2"/>
  <c r="C42" i="2"/>
  <c r="C41" i="2"/>
  <c r="C40" i="2"/>
  <c r="S21" i="1" l="1"/>
  <c r="O21" i="1" l="1"/>
  <c r="M21" i="1"/>
  <c r="K21" i="1"/>
  <c r="I21" i="1"/>
  <c r="E21" i="1"/>
  <c r="G21" i="1"/>
  <c r="L2" i="1" l="1"/>
</calcChain>
</file>

<file path=xl/sharedStrings.xml><?xml version="1.0" encoding="utf-8"?>
<sst xmlns="http://schemas.openxmlformats.org/spreadsheetml/2006/main" count="131" uniqueCount="113">
  <si>
    <t>3eme année</t>
  </si>
  <si>
    <t>4eme année</t>
  </si>
  <si>
    <t>5eme année</t>
  </si>
  <si>
    <t>6eme année</t>
  </si>
  <si>
    <t>7eme année</t>
  </si>
  <si>
    <t>Total</t>
  </si>
  <si>
    <t>Prologue</t>
  </si>
  <si>
    <t>Eté 72</t>
  </si>
  <si>
    <t>Sevy 1 wip</t>
  </si>
  <si>
    <t>Lily 1 wip</t>
  </si>
  <si>
    <t>0.2 Premier voyages pour Poudlard</t>
  </si>
  <si>
    <t>0.3 Reparition</t>
  </si>
  <si>
    <t>0.4 Argent, Cabane Hurlante et Dortoir</t>
  </si>
  <si>
    <t>1.1 Premieres Blagues</t>
  </si>
  <si>
    <t>1.2 Pleine Lune et Secret</t>
  </si>
  <si>
    <t>1.3 Brulures d'Argent</t>
  </si>
  <si>
    <t>1.4 Mini James</t>
  </si>
  <si>
    <t>1.5 Découverte des cuisines</t>
  </si>
  <si>
    <t>1.6 Morsure et Animagi</t>
  </si>
  <si>
    <t>1.7 Grimoire et Potion Animagi</t>
  </si>
  <si>
    <t>1.8 Visions et Blague en Metamorphose</t>
  </si>
  <si>
    <t>1.9 Pre-au-lard et Blague douteuse</t>
  </si>
  <si>
    <t>1.10 derniers jours en 3eme année</t>
  </si>
  <si>
    <t>2.1 Remus en détresse</t>
  </si>
  <si>
    <t>2.2 Les malheurs de Sirius</t>
  </si>
  <si>
    <t>2.3 Des rires et des larmes</t>
  </si>
  <si>
    <t>2.4 Bienvenue Padfoot</t>
  </si>
  <si>
    <t>2.5 Voldemort</t>
  </si>
  <si>
    <t>2.7 Eclats de rire</t>
  </si>
  <si>
    <t>2.8 Une Serdaigle trop curieuse</t>
  </si>
  <si>
    <t>2.9 Jalousie</t>
  </si>
  <si>
    <t>2.10 Cauchemars et Rita</t>
  </si>
  <si>
    <t>2.11 La Nuit des Animagi</t>
  </si>
  <si>
    <t>2.12 Finale interrompue</t>
  </si>
  <si>
    <t>3.1 Gabriel Potter</t>
  </si>
  <si>
    <t>3.2 Rentrée</t>
  </si>
  <si>
    <t>3.3 Pleine Lune Animalière</t>
  </si>
  <si>
    <t>2.6 Binômes</t>
  </si>
  <si>
    <t>1ere partie: Dans le rire est notre salut</t>
  </si>
  <si>
    <t>2eme partie: de l'influence de nos Paires/Pères</t>
  </si>
  <si>
    <t>3eme partie: De la souffrance nait la trahison</t>
  </si>
  <si>
    <t>Epilogue</t>
  </si>
  <si>
    <t>La dragonne et l'œuf de boutfeu chinois</t>
  </si>
  <si>
    <t>Interludes/prompts/drabbles</t>
  </si>
  <si>
    <t>L comme Lune</t>
  </si>
  <si>
    <t>M comme Meute</t>
  </si>
  <si>
    <t>Dernière promenade</t>
  </si>
  <si>
    <t>Cupidon</t>
  </si>
  <si>
    <t>Divers</t>
  </si>
  <si>
    <t>Halloween 81</t>
  </si>
  <si>
    <t>Voyages au cœur d'une amitié: Stats</t>
  </si>
  <si>
    <t>3.6 Cauchemars</t>
  </si>
  <si>
    <t>3.8 Florilège de Blagues</t>
  </si>
  <si>
    <t>Harry 2</t>
  </si>
  <si>
    <t>B01 James Attrapeur</t>
  </si>
  <si>
    <t>B01 R comme Retenue</t>
  </si>
  <si>
    <t>B01 Q comme Quidditch</t>
  </si>
  <si>
    <t>B01 Patmol et Chiot</t>
  </si>
  <si>
    <t>Lettres de Poudlard</t>
  </si>
  <si>
    <t>Premier voyages pour Poudlard</t>
  </si>
  <si>
    <t>Reparition</t>
  </si>
  <si>
    <t>Argent, Cabane Hurlante et Dortoir</t>
  </si>
  <si>
    <t>Premieres Blagues</t>
  </si>
  <si>
    <t>Pleine Lune et Secret</t>
  </si>
  <si>
    <t>Brulures d'Argent</t>
  </si>
  <si>
    <t>Mini James</t>
  </si>
  <si>
    <t>Découverte des cuisines</t>
  </si>
  <si>
    <t>Morsure et Animagi</t>
  </si>
  <si>
    <t>Grimoire et Potion Animagi</t>
  </si>
  <si>
    <t>Visions et Blague en Metamorphose</t>
  </si>
  <si>
    <t>Pre-au-lard et Blague douteuse</t>
  </si>
  <si>
    <t>derniers jours en 3eme année</t>
  </si>
  <si>
    <t>Remus en détresse</t>
  </si>
  <si>
    <t>Les malheurs de Sirius</t>
  </si>
  <si>
    <t>Des rires et des larmes</t>
  </si>
  <si>
    <t>Bienvenue Padfoot</t>
  </si>
  <si>
    <t>Voldemort</t>
  </si>
  <si>
    <t>Binômes</t>
  </si>
  <si>
    <t>Eclats de rire</t>
  </si>
  <si>
    <t>Une Serdaigle trop curieuse</t>
  </si>
  <si>
    <t>Jalousie</t>
  </si>
  <si>
    <t>Cauchemars et Rita</t>
  </si>
  <si>
    <t>La Nuit des Animagi</t>
  </si>
  <si>
    <t>Finale interrompue</t>
  </si>
  <si>
    <t>Gabriel Potter</t>
  </si>
  <si>
    <t>Rentrée</t>
  </si>
  <si>
    <t>Pleine Lune Animalière</t>
  </si>
  <si>
    <t>Halloween 75 1</t>
  </si>
  <si>
    <t>Halloween 75 2</t>
  </si>
  <si>
    <t>Cauchemars</t>
  </si>
  <si>
    <t>Noel</t>
  </si>
  <si>
    <t>Florilège de Blagues</t>
  </si>
  <si>
    <t>La gazette de Remus</t>
  </si>
  <si>
    <t>Moyenne</t>
  </si>
  <si>
    <t>Min</t>
  </si>
  <si>
    <t>Max</t>
  </si>
  <si>
    <t>12 Mort Machiavel</t>
  </si>
  <si>
    <t>3.9 La Gazelle de Remus</t>
  </si>
  <si>
    <t>Dernière promenade V2</t>
  </si>
  <si>
    <t>3.12 Pleine Lune Désastreuse</t>
  </si>
  <si>
    <t>3.13 BUSES et Discussions</t>
  </si>
  <si>
    <t>Edition lit animé</t>
  </si>
  <si>
    <t>Interlude Serpy 1</t>
  </si>
  <si>
    <t>Interlude Serpy 2</t>
  </si>
  <si>
    <t>Inter serpy WIP</t>
  </si>
  <si>
    <t>0.1 Lettres de Poudlard sans rems</t>
  </si>
  <si>
    <t>1 Rentrée + argent</t>
  </si>
  <si>
    <t>3.14 Reconciliation Canines</t>
  </si>
  <si>
    <t>3.4 Terreur dans la Forêt Interdite 1</t>
  </si>
  <si>
    <t>3.5 Terreur dans la Forêt Interdite 2</t>
  </si>
  <si>
    <t>3.7 Sombre horizon et mélancolie</t>
  </si>
  <si>
    <t>3. 10 Frères de Cœur</t>
  </si>
  <si>
    <t>3.11 Maraudeurs sous Pression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</si>
</sst>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64" formatCode="0,000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2"/>
      <color theme="3" tint="0.79998168889431442"/>
      <name val="Calibri"/>
      <family val="2"/>
      <scheme val="minor"/>
    </font>
    <font>
      <b/>
      <sz val="22"/>
      <color theme="3" tint="-0.499984740745262"/>
      <name val="Calibri"/>
      <family val="2"/>
      <scheme val="minor"/>
    </font>
    <font>
      <b/>
      <sz val="11"/>
      <color theme="3" tint="0.79998168889431442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3" fillId="2" borderId="2" xfId="2" applyNumberFormat="1" applyFont="1" applyFill="1" applyBorder="1" applyAlignment="1">
      <alignment horizontal="center" vertical="center" wrapText="1"/>
    </xf>
    <xf numFmtId="164" fontId="5" fillId="3" borderId="6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2" applyNumberFormat="1" applyFont="1" applyAlignment="1">
      <alignment wrapText="1"/>
    </xf>
    <xf numFmtId="0" fontId="0" fillId="0" borderId="0" xfId="0" applyAlignment="1">
      <alignment wrapText="1"/>
    </xf>
    <xf numFmtId="165" fontId="0" fillId="0" borderId="0" xfId="2" applyNumberFormat="1" applyFont="1"/>
    <xf numFmtId="41" fontId="8" fillId="2" borderId="2" xfId="2" applyNumberFormat="1" applyFont="1" applyFill="1" applyBorder="1" applyAlignment="1">
      <alignment horizontal="center" vertical="center" wrapText="1"/>
    </xf>
    <xf numFmtId="41" fontId="6" fillId="5" borderId="2" xfId="2" applyNumberFormat="1" applyFont="1" applyFill="1" applyBorder="1" applyAlignment="1">
      <alignment horizontal="center" vertical="center" wrapText="1"/>
    </xf>
    <xf numFmtId="41" fontId="8" fillId="2" borderId="3" xfId="2" applyNumberFormat="1" applyFont="1" applyFill="1" applyBorder="1" applyAlignment="1">
      <alignment horizontal="center" vertical="center" wrapText="1"/>
    </xf>
    <xf numFmtId="41" fontId="6" fillId="5" borderId="2" xfId="2" applyNumberFormat="1" applyFont="1" applyFill="1" applyBorder="1" applyAlignment="1">
      <alignment horizontal="center" wrapText="1"/>
    </xf>
    <xf numFmtId="49" fontId="8" fillId="2" borderId="3" xfId="2" applyNumberFormat="1" applyFont="1" applyFill="1" applyBorder="1" applyAlignment="1">
      <alignment horizontal="center" vertical="center" wrapText="1"/>
    </xf>
    <xf numFmtId="41" fontId="8" fillId="2" borderId="7" xfId="2" applyNumberFormat="1" applyFont="1" applyFill="1" applyBorder="1" applyAlignment="1">
      <alignment horizontal="center" vertical="center" wrapText="1"/>
    </xf>
    <xf numFmtId="41" fontId="6" fillId="4" borderId="2" xfId="2" applyNumberFormat="1" applyFont="1" applyFill="1" applyBorder="1" applyAlignment="1">
      <alignment horizontal="center" vertical="center" wrapText="1"/>
    </xf>
    <xf numFmtId="41" fontId="8" fillId="2" borderId="5" xfId="2" applyNumberFormat="1" applyFont="1" applyFill="1" applyBorder="1" applyAlignment="1">
      <alignment horizontal="center" vertical="center" wrapText="1"/>
    </xf>
    <xf numFmtId="41" fontId="6" fillId="4" borderId="3" xfId="2" applyNumberFormat="1" applyFont="1" applyFill="1" applyBorder="1" applyAlignment="1">
      <alignment vertical="center" wrapText="1"/>
    </xf>
    <xf numFmtId="0" fontId="9" fillId="0" borderId="0" xfId="0" applyFont="1"/>
    <xf numFmtId="41" fontId="7" fillId="3" borderId="4" xfId="2" applyNumberFormat="1" applyFont="1" applyFill="1" applyBorder="1" applyAlignment="1">
      <alignment horizontal="center"/>
    </xf>
    <xf numFmtId="41" fontId="7" fillId="3" borderId="3" xfId="2" applyNumberFormat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 vertical="center" wrapText="1"/>
    </xf>
    <xf numFmtId="41" fontId="6" fillId="5" borderId="4" xfId="2" applyNumberFormat="1" applyFont="1" applyFill="1" applyBorder="1" applyAlignment="1">
      <alignment horizontal="center" vertical="center"/>
    </xf>
    <xf numFmtId="41" fontId="6" fillId="5" borderId="5" xfId="2" applyNumberFormat="1" applyFont="1" applyFill="1" applyBorder="1" applyAlignment="1">
      <alignment horizontal="center" vertical="center"/>
    </xf>
    <xf numFmtId="41" fontId="6" fillId="5" borderId="3" xfId="2" applyNumberFormat="1" applyFont="1" applyFill="1" applyBorder="1" applyAlignment="1">
      <alignment horizontal="center" vertical="center"/>
    </xf>
    <xf numFmtId="41" fontId="7" fillId="3" borderId="2" xfId="2" applyNumberFormat="1" applyFont="1" applyFill="1" applyBorder="1" applyAlignment="1">
      <alignment horizontal="center"/>
    </xf>
    <xf numFmtId="41" fontId="7" fillId="3" borderId="2" xfId="2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41" fontId="6" fillId="5" borderId="2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1" fontId="8" fillId="6" borderId="3" xfId="2" applyNumberFormat="1" applyFont="1" applyFill="1" applyBorder="1" applyAlignment="1">
      <alignment horizontal="center" vertical="center" wrapText="1"/>
    </xf>
  </cellXfs>
  <cellStyles count="3">
    <cellStyle name="Milliers" xfId="2" builtinId="3"/>
    <cellStyle name="Normal" xfId="0" builtinId="0"/>
    <cellStyle name="Total" xfId="1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Feuil2!$B$4:$B$38</c:f>
              <c:strCache>
                <c:ptCount val="35"/>
                <c:pt idx="0">
                  <c:v>Lettres de Poudlard</c:v>
                </c:pt>
                <c:pt idx="1">
                  <c:v>Premier voyages pour Poudlard</c:v>
                </c:pt>
                <c:pt idx="2">
                  <c:v>Reparition</c:v>
                </c:pt>
                <c:pt idx="3">
                  <c:v>Argent, Cabane Hurlante et Dortoir</c:v>
                </c:pt>
                <c:pt idx="4">
                  <c:v>Premieres Blagues</c:v>
                </c:pt>
                <c:pt idx="5">
                  <c:v>Pleine Lune et Secret</c:v>
                </c:pt>
                <c:pt idx="6">
                  <c:v>Brulures d'Argent</c:v>
                </c:pt>
                <c:pt idx="7">
                  <c:v>Mini James</c:v>
                </c:pt>
                <c:pt idx="8">
                  <c:v>Découverte des cuisines</c:v>
                </c:pt>
                <c:pt idx="9">
                  <c:v>Morsure et Animagi</c:v>
                </c:pt>
                <c:pt idx="10">
                  <c:v>Grimoire et Potion Animagi</c:v>
                </c:pt>
                <c:pt idx="11">
                  <c:v>Visions et Blague en Metamorphose</c:v>
                </c:pt>
                <c:pt idx="12">
                  <c:v>Pre-au-lard et Blague douteuse</c:v>
                </c:pt>
                <c:pt idx="13">
                  <c:v>derniers jours en 3eme année</c:v>
                </c:pt>
                <c:pt idx="14">
                  <c:v>Remus en détresse</c:v>
                </c:pt>
                <c:pt idx="15">
                  <c:v>Les malheurs de Sirius</c:v>
                </c:pt>
                <c:pt idx="16">
                  <c:v>Des rires et des larmes</c:v>
                </c:pt>
                <c:pt idx="17">
                  <c:v>Bienvenue Padfoot</c:v>
                </c:pt>
                <c:pt idx="18">
                  <c:v>Voldemort</c:v>
                </c:pt>
                <c:pt idx="19">
                  <c:v>Binômes</c:v>
                </c:pt>
                <c:pt idx="20">
                  <c:v>Eclats de rire</c:v>
                </c:pt>
                <c:pt idx="21">
                  <c:v>Une Serdaigle trop curieuse</c:v>
                </c:pt>
                <c:pt idx="22">
                  <c:v>Jalousie</c:v>
                </c:pt>
                <c:pt idx="23">
                  <c:v>Cauchemars et Rita</c:v>
                </c:pt>
                <c:pt idx="24">
                  <c:v>La Nuit des Animagi</c:v>
                </c:pt>
                <c:pt idx="25">
                  <c:v>Finale interrompue</c:v>
                </c:pt>
                <c:pt idx="26">
                  <c:v>Gabriel Potter</c:v>
                </c:pt>
                <c:pt idx="27">
                  <c:v>Rentrée</c:v>
                </c:pt>
                <c:pt idx="28">
                  <c:v>Pleine Lune Animalière</c:v>
                </c:pt>
                <c:pt idx="29">
                  <c:v>Halloween 75 1</c:v>
                </c:pt>
                <c:pt idx="30">
                  <c:v>Halloween 75 2</c:v>
                </c:pt>
                <c:pt idx="31">
                  <c:v>Cauchemars</c:v>
                </c:pt>
                <c:pt idx="32">
                  <c:v>Noel</c:v>
                </c:pt>
                <c:pt idx="33">
                  <c:v>Florilège de Blagues</c:v>
                </c:pt>
                <c:pt idx="34">
                  <c:v>La gazette de Remus</c:v>
                </c:pt>
              </c:strCache>
            </c:strRef>
          </c:cat>
          <c:val>
            <c:numRef>
              <c:f>Feuil2!$C$4:$C$38</c:f>
              <c:numCache>
                <c:formatCode>_ * #,##0_ ;_ * \-#,##0_ ;_ * "-"??_ ;_ @_ </c:formatCode>
                <c:ptCount val="35"/>
                <c:pt idx="0">
                  <c:v>1897</c:v>
                </c:pt>
                <c:pt idx="1">
                  <c:v>3093</c:v>
                </c:pt>
                <c:pt idx="2">
                  <c:v>1536</c:v>
                </c:pt>
                <c:pt idx="3">
                  <c:v>2878</c:v>
                </c:pt>
                <c:pt idx="4">
                  <c:v>2797</c:v>
                </c:pt>
                <c:pt idx="5">
                  <c:v>4053</c:v>
                </c:pt>
                <c:pt idx="6">
                  <c:v>1010</c:v>
                </c:pt>
                <c:pt idx="7">
                  <c:v>3426</c:v>
                </c:pt>
                <c:pt idx="8">
                  <c:v>1621</c:v>
                </c:pt>
                <c:pt idx="9">
                  <c:v>5302</c:v>
                </c:pt>
                <c:pt idx="10">
                  <c:v>3235</c:v>
                </c:pt>
                <c:pt idx="11">
                  <c:v>3306</c:v>
                </c:pt>
                <c:pt idx="12">
                  <c:v>3229</c:v>
                </c:pt>
                <c:pt idx="13">
                  <c:v>2253</c:v>
                </c:pt>
                <c:pt idx="14">
                  <c:v>2488</c:v>
                </c:pt>
                <c:pt idx="15">
                  <c:v>3495</c:v>
                </c:pt>
                <c:pt idx="16">
                  <c:v>2105</c:v>
                </c:pt>
                <c:pt idx="17">
                  <c:v>3686</c:v>
                </c:pt>
                <c:pt idx="18">
                  <c:v>1542</c:v>
                </c:pt>
                <c:pt idx="19">
                  <c:v>5437</c:v>
                </c:pt>
                <c:pt idx="20">
                  <c:v>2646</c:v>
                </c:pt>
                <c:pt idx="21">
                  <c:v>4420</c:v>
                </c:pt>
                <c:pt idx="22">
                  <c:v>3209</c:v>
                </c:pt>
                <c:pt idx="23">
                  <c:v>3583</c:v>
                </c:pt>
                <c:pt idx="24">
                  <c:v>3491</c:v>
                </c:pt>
                <c:pt idx="25">
                  <c:v>1720</c:v>
                </c:pt>
                <c:pt idx="26">
                  <c:v>4118</c:v>
                </c:pt>
                <c:pt idx="27">
                  <c:v>4029</c:v>
                </c:pt>
                <c:pt idx="28">
                  <c:v>3430</c:v>
                </c:pt>
                <c:pt idx="29">
                  <c:v>3386</c:v>
                </c:pt>
                <c:pt idx="30">
                  <c:v>5624</c:v>
                </c:pt>
                <c:pt idx="31">
                  <c:v>3435</c:v>
                </c:pt>
                <c:pt idx="32">
                  <c:v>1823</c:v>
                </c:pt>
                <c:pt idx="33">
                  <c:v>4408</c:v>
                </c:pt>
                <c:pt idx="34">
                  <c:v>5027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A-44F5-A307-2E6B778D6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98816"/>
        <c:axId val="39700352"/>
      </c:barChart>
      <c:catAx>
        <c:axId val="39698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700352"/>
        <c:crosses val="autoZero"/>
        <c:auto val="1"/>
        <c:lblAlgn val="ctr"/>
        <c:lblOffset val="100"/>
        <c:noMultiLvlLbl val="0"/>
      </c:catAx>
      <c:valAx>
        <c:axId val="39700352"/>
        <c:scaling>
          <c:orientation val="minMax"/>
        </c:scaling>
        <c:delete val="0"/>
        <c:axPos val="l"/>
        <c:majorGridlines/>
        <c:title>
          <c:overlay val="0"/>
        </c:title>
        <c:numFmt formatCode="_ * #,##0_ ;_ * \-#,##0_ ;_ * &quot;-&quot;??_ ;_ @_ " sourceLinked="1"/>
        <c:majorTickMark val="none"/>
        <c:minorTickMark val="none"/>
        <c:tickLblPos val="nextTo"/>
        <c:crossAx val="39698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352424</xdr:colOff>
      <xdr:row>4</xdr:row>
      <xdr:rowOff>61912</xdr:rowOff>
    </xdr:from>
    <xdr:to>
      <xdr:col>12</xdr:col>
      <xdr:colOff>304800</xdr:colOff>
      <xdr:row>23</xdr:row>
      <xdr:rowOff>133350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1"/>
  <sheetViews>
    <sheetView showGridLines="0" tabSelected="1" workbookViewId="0">
      <selection activeCell="R2" sqref="R2"/>
    </sheetView>
  </sheetViews>
  <sheetFormatPr baseColWidth="10" defaultColWidth="11.42578125" defaultRowHeight="15" x14ac:dyDescent="0.25"/>
  <cols>
    <col min="1" max="1" width="3.140625" customWidth="1"/>
    <col min="2" max="2" width="21.7109375" style="3" customWidth="1"/>
    <col min="3" max="3" width="8" customWidth="1"/>
    <col min="4" max="4" width="23.5703125" style="3" customWidth="1"/>
    <col min="5" max="5" width="7.85546875" customWidth="1"/>
    <col min="6" max="6" width="23.5703125" style="3" customWidth="1"/>
    <col min="7" max="7" width="8.42578125" customWidth="1"/>
    <col min="8" max="8" width="32.28515625" style="3" customWidth="1"/>
    <col min="9" max="9" width="8.42578125" customWidth="1"/>
    <col min="10" max="10" width="18.7109375" style="3" customWidth="1"/>
    <col min="11" max="11" width="6.28515625" customWidth="1"/>
    <col min="12" max="12" width="17.85546875" style="3" customWidth="1"/>
    <col min="13" max="13" width="6.42578125" customWidth="1"/>
    <col min="14" max="14" width="19.85546875" style="3" customWidth="1"/>
    <col min="15" max="15" width="8.140625" customWidth="1"/>
    <col min="16" max="16" width="19.140625" style="3" customWidth="1"/>
    <col min="17" max="17" width="7.140625" customWidth="1"/>
    <col min="18" max="18" width="18.28515625" style="3" customWidth="1"/>
    <col min="19" max="19" width="7.42578125" customWidth="1"/>
    <col min="20" max="20" width="24.28515625" customWidth="1"/>
    <col min="21" max="21" width="0.140625" customWidth="1"/>
    <col min="22" max="22" width="16.28515625" customWidth="1"/>
    <col min="23" max="23" width="11.5703125" customWidth="1"/>
  </cols>
  <sheetData>
    <row r="1" spans="2:23" ht="17.25" customHeight="1" thickBot="1" x14ac:dyDescent="0.3">
      <c r="D1"/>
      <c r="N1"/>
      <c r="P1"/>
    </row>
    <row r="2" spans="2:23" ht="26.25" customHeight="1" thickTop="1" thickBot="1" x14ac:dyDescent="0.5">
      <c r="B2" s="29" t="s">
        <v>50</v>
      </c>
      <c r="C2" s="29"/>
      <c r="D2" s="29"/>
      <c r="E2" s="29"/>
      <c r="F2" s="29"/>
      <c r="G2" s="29"/>
      <c r="H2" s="29"/>
      <c r="I2" s="29"/>
      <c r="J2" s="23" t="s">
        <v>5</v>
      </c>
      <c r="K2" s="23"/>
      <c r="L2" s="6">
        <f>C21+E21+G21+I21+K21+M21+O21+S21</f>
        <v>151791</v>
      </c>
      <c r="M2" s="20"/>
      <c r="N2" s="23" t="s">
        <v>93</v>
      </c>
      <c r="O2" s="23"/>
      <c r="P2" s="6">
        <f>AVERAGE(C22,E22,G22,I22)</f>
        <v>3181.6958333333332</v>
      </c>
    </row>
    <row r="3" spans="2:23" ht="6.75" customHeight="1" thickTop="1" thickBot="1" x14ac:dyDescent="0.3"/>
    <row r="4" spans="2:23" ht="25.5" customHeight="1" thickBot="1" x14ac:dyDescent="0.3">
      <c r="B4" s="24" t="s">
        <v>38</v>
      </c>
      <c r="C4" s="25"/>
      <c r="D4" s="25"/>
      <c r="E4" s="25"/>
      <c r="F4" s="25"/>
      <c r="G4" s="26"/>
      <c r="H4" s="24" t="s">
        <v>39</v>
      </c>
      <c r="I4" s="26"/>
      <c r="J4" s="24" t="s">
        <v>40</v>
      </c>
      <c r="K4" s="25"/>
      <c r="L4" s="25"/>
      <c r="M4" s="25"/>
      <c r="N4" s="25"/>
      <c r="O4" s="26"/>
      <c r="P4" s="30" t="s">
        <v>48</v>
      </c>
      <c r="Q4" s="30"/>
      <c r="R4" s="30"/>
      <c r="S4" s="30"/>
    </row>
    <row r="5" spans="2:23" ht="15.75" thickBot="1" x14ac:dyDescent="0.3">
      <c r="B5" s="21" t="s">
        <v>6</v>
      </c>
      <c r="C5" s="22"/>
      <c r="D5" s="27" t="s">
        <v>0</v>
      </c>
      <c r="E5" s="27"/>
      <c r="F5" s="27" t="s">
        <v>1</v>
      </c>
      <c r="G5" s="27"/>
      <c r="H5" s="27" t="s">
        <v>2</v>
      </c>
      <c r="I5" s="27"/>
      <c r="J5" s="27" t="s">
        <v>3</v>
      </c>
      <c r="K5" s="27"/>
      <c r="L5" s="27" t="s">
        <v>4</v>
      </c>
      <c r="M5" s="27"/>
      <c r="N5" s="27" t="s">
        <v>41</v>
      </c>
      <c r="O5" s="27"/>
      <c r="P5" s="27" t="s">
        <v>43</v>
      </c>
      <c r="Q5" s="27"/>
      <c r="R5" s="28"/>
      <c r="S5" s="27"/>
    </row>
    <row r="6" spans="2:23" s="2" customFormat="1" ht="30" customHeight="1" thickBot="1" x14ac:dyDescent="0.3">
      <c r="B6" s="11" t="s">
        <v>105</v>
      </c>
      <c r="C6" s="12">
        <v>3706</v>
      </c>
      <c r="D6" s="13" t="s">
        <v>13</v>
      </c>
      <c r="E6" s="12">
        <v>2797</v>
      </c>
      <c r="F6" s="13" t="s">
        <v>23</v>
      </c>
      <c r="G6" s="12">
        <v>2488</v>
      </c>
      <c r="H6" s="13" t="s">
        <v>34</v>
      </c>
      <c r="I6" s="12">
        <v>4118</v>
      </c>
      <c r="J6" s="13" t="s">
        <v>106</v>
      </c>
      <c r="K6" s="12">
        <v>1989</v>
      </c>
      <c r="L6" s="13" t="s">
        <v>53</v>
      </c>
      <c r="M6" s="12">
        <v>1010</v>
      </c>
      <c r="N6" s="13" t="s">
        <v>46</v>
      </c>
      <c r="O6" s="14">
        <v>1006</v>
      </c>
      <c r="P6" s="13" t="s">
        <v>7</v>
      </c>
      <c r="Q6" s="14">
        <v>2732</v>
      </c>
      <c r="R6" s="13" t="s">
        <v>102</v>
      </c>
      <c r="S6" s="14">
        <v>1148</v>
      </c>
      <c r="V6"/>
      <c r="W6"/>
    </row>
    <row r="7" spans="2:23" s="2" customFormat="1" ht="30" customHeight="1" thickBot="1" x14ac:dyDescent="0.3">
      <c r="B7" s="11" t="s">
        <v>10</v>
      </c>
      <c r="C7" s="12">
        <v>3093</v>
      </c>
      <c r="D7" s="13" t="s">
        <v>14</v>
      </c>
      <c r="E7" s="12">
        <v>4053</v>
      </c>
      <c r="F7" s="13" t="s">
        <v>24</v>
      </c>
      <c r="G7" s="12">
        <v>3495</v>
      </c>
      <c r="H7" s="13" t="s">
        <v>35</v>
      </c>
      <c r="I7" s="12">
        <v>4029</v>
      </c>
      <c r="J7" s="13">
        <v>2</v>
      </c>
      <c r="K7" s="12"/>
      <c r="L7" s="13">
        <v>2</v>
      </c>
      <c r="M7" s="12"/>
      <c r="N7" s="13" t="s">
        <v>98</v>
      </c>
      <c r="O7" s="14">
        <v>1069</v>
      </c>
      <c r="P7" s="13" t="s">
        <v>9</v>
      </c>
      <c r="Q7" s="14">
        <v>705</v>
      </c>
      <c r="R7" s="13" t="s">
        <v>103</v>
      </c>
      <c r="S7" s="14">
        <v>1180</v>
      </c>
      <c r="V7"/>
      <c r="W7"/>
    </row>
    <row r="8" spans="2:23" s="2" customFormat="1" ht="30" customHeight="1" thickBot="1" x14ac:dyDescent="0.3">
      <c r="B8" s="11" t="s">
        <v>11</v>
      </c>
      <c r="C8" s="12">
        <v>1536</v>
      </c>
      <c r="D8" s="13" t="s">
        <v>15</v>
      </c>
      <c r="E8" s="12">
        <v>1010</v>
      </c>
      <c r="F8" s="13" t="s">
        <v>25</v>
      </c>
      <c r="G8" s="12">
        <v>2105</v>
      </c>
      <c r="H8" s="13" t="s">
        <v>36</v>
      </c>
      <c r="I8" s="12">
        <v>3430</v>
      </c>
      <c r="J8" s="13">
        <v>3</v>
      </c>
      <c r="K8" s="12"/>
      <c r="L8" s="13">
        <v>3</v>
      </c>
      <c r="M8" s="12"/>
      <c r="N8" s="13"/>
      <c r="O8" s="12"/>
      <c r="P8" s="13" t="s">
        <v>8</v>
      </c>
      <c r="Q8" s="14">
        <v>963</v>
      </c>
      <c r="R8" s="13" t="s">
        <v>104</v>
      </c>
      <c r="S8" s="14">
        <v>633</v>
      </c>
      <c r="V8"/>
      <c r="W8"/>
    </row>
    <row r="9" spans="2:23" s="2" customFormat="1" ht="30" customHeight="1" thickBot="1" x14ac:dyDescent="0.3">
      <c r="B9" s="11" t="s">
        <v>12</v>
      </c>
      <c r="C9" s="12">
        <v>2878</v>
      </c>
      <c r="D9" s="13" t="s">
        <v>16</v>
      </c>
      <c r="E9" s="12">
        <v>3426</v>
      </c>
      <c r="F9" s="13" t="s">
        <v>26</v>
      </c>
      <c r="G9" s="12">
        <v>3686</v>
      </c>
      <c r="H9" s="13" t="s">
        <v>108</v>
      </c>
      <c r="I9" s="12">
        <v>3386</v>
      </c>
      <c r="J9" s="13">
        <v>4</v>
      </c>
      <c r="K9" s="12"/>
      <c r="L9" s="13">
        <v>4</v>
      </c>
      <c r="M9" s="12"/>
      <c r="N9" s="13"/>
      <c r="O9" s="12"/>
      <c r="P9" s="13" t="s">
        <v>54</v>
      </c>
      <c r="Q9" s="14">
        <v>1211</v>
      </c>
      <c r="R9" s="13"/>
      <c r="S9" s="14"/>
      <c r="V9"/>
      <c r="W9"/>
    </row>
    <row r="10" spans="2:23" s="2" customFormat="1" ht="30" customHeight="1" thickBot="1" x14ac:dyDescent="0.3">
      <c r="B10" s="5"/>
      <c r="C10" s="12"/>
      <c r="D10" s="11" t="s">
        <v>17</v>
      </c>
      <c r="E10" s="12">
        <v>1621</v>
      </c>
      <c r="F10" s="13" t="s">
        <v>27</v>
      </c>
      <c r="G10" s="12">
        <v>1542</v>
      </c>
      <c r="H10" s="13" t="s">
        <v>109</v>
      </c>
      <c r="I10" s="12">
        <v>5624</v>
      </c>
      <c r="J10" s="13">
        <v>5</v>
      </c>
      <c r="K10" s="12"/>
      <c r="L10" s="13">
        <v>5</v>
      </c>
      <c r="M10" s="12"/>
      <c r="N10" s="13"/>
      <c r="O10" s="12"/>
      <c r="P10" s="13" t="s">
        <v>56</v>
      </c>
      <c r="Q10" s="14">
        <v>142</v>
      </c>
      <c r="R10" s="13"/>
      <c r="S10" s="14"/>
      <c r="V10"/>
      <c r="W10"/>
    </row>
    <row r="11" spans="2:23" s="2" customFormat="1" ht="30" customHeight="1" thickBot="1" x14ac:dyDescent="0.3">
      <c r="B11" s="5"/>
      <c r="C11" s="12"/>
      <c r="D11" s="11" t="s">
        <v>18</v>
      </c>
      <c r="E11" s="12">
        <v>5302</v>
      </c>
      <c r="F11" s="13" t="s">
        <v>37</v>
      </c>
      <c r="G11" s="12">
        <v>5437</v>
      </c>
      <c r="H11" s="13" t="s">
        <v>51</v>
      </c>
      <c r="I11" s="12">
        <v>3435</v>
      </c>
      <c r="J11" s="13">
        <v>6</v>
      </c>
      <c r="K11" s="12"/>
      <c r="L11" s="13" t="s">
        <v>42</v>
      </c>
      <c r="M11" s="12">
        <v>2629</v>
      </c>
      <c r="N11" s="13"/>
      <c r="O11" s="12"/>
      <c r="P11" s="13" t="s">
        <v>55</v>
      </c>
      <c r="Q11" s="14">
        <v>255</v>
      </c>
      <c r="R11" s="13"/>
      <c r="S11" s="14"/>
      <c r="V11"/>
      <c r="W11"/>
    </row>
    <row r="12" spans="2:23" s="2" customFormat="1" ht="30" customHeight="1" thickBot="1" x14ac:dyDescent="0.3">
      <c r="B12" s="5"/>
      <c r="C12" s="12"/>
      <c r="D12" s="11" t="s">
        <v>19</v>
      </c>
      <c r="E12" s="12">
        <v>3235</v>
      </c>
      <c r="F12" s="13" t="s">
        <v>28</v>
      </c>
      <c r="G12" s="12">
        <v>2646</v>
      </c>
      <c r="H12" s="13" t="s">
        <v>110</v>
      </c>
      <c r="I12" s="12">
        <v>1823</v>
      </c>
      <c r="J12" s="13">
        <v>7</v>
      </c>
      <c r="K12" s="12"/>
      <c r="L12" s="13">
        <v>7</v>
      </c>
      <c r="M12" s="12"/>
      <c r="N12" s="13"/>
      <c r="O12" s="12"/>
      <c r="P12" s="13" t="s">
        <v>57</v>
      </c>
      <c r="Q12" s="14">
        <v>270</v>
      </c>
      <c r="R12" s="13"/>
      <c r="S12" s="14"/>
      <c r="V12"/>
      <c r="W12"/>
    </row>
    <row r="13" spans="2:23" s="2" customFormat="1" ht="30" customHeight="1" thickBot="1" x14ac:dyDescent="0.3">
      <c r="B13" s="5"/>
      <c r="C13" s="12"/>
      <c r="D13" s="11" t="s">
        <v>20</v>
      </c>
      <c r="E13" s="12">
        <v>3306</v>
      </c>
      <c r="F13" s="13" t="s">
        <v>29</v>
      </c>
      <c r="G13" s="12">
        <v>4420</v>
      </c>
      <c r="H13" s="13" t="s">
        <v>52</v>
      </c>
      <c r="I13" s="12">
        <v>4408</v>
      </c>
      <c r="J13" s="13">
        <v>8</v>
      </c>
      <c r="K13" s="12"/>
      <c r="L13" s="13">
        <v>8</v>
      </c>
      <c r="M13" s="12"/>
      <c r="N13" s="13"/>
      <c r="O13" s="12"/>
      <c r="P13" s="13" t="s">
        <v>44</v>
      </c>
      <c r="Q13" s="14">
        <v>165</v>
      </c>
      <c r="R13" s="13"/>
      <c r="S13" s="14"/>
      <c r="V13"/>
      <c r="W13"/>
    </row>
    <row r="14" spans="2:23" s="2" customFormat="1" ht="30" customHeight="1" thickBot="1" x14ac:dyDescent="0.3">
      <c r="B14" s="5"/>
      <c r="C14" s="12"/>
      <c r="D14" s="11" t="s">
        <v>21</v>
      </c>
      <c r="E14" s="12">
        <v>3229</v>
      </c>
      <c r="F14" s="13" t="s">
        <v>30</v>
      </c>
      <c r="G14" s="12">
        <v>3209</v>
      </c>
      <c r="H14" s="13" t="s">
        <v>97</v>
      </c>
      <c r="I14" s="12">
        <v>5027</v>
      </c>
      <c r="J14" s="13">
        <v>9</v>
      </c>
      <c r="K14" s="12"/>
      <c r="L14" s="13">
        <v>9</v>
      </c>
      <c r="M14" s="12"/>
      <c r="N14" s="13"/>
      <c r="O14" s="12"/>
      <c r="P14" s="13" t="s">
        <v>45</v>
      </c>
      <c r="Q14" s="14">
        <v>59</v>
      </c>
      <c r="R14" s="13"/>
      <c r="S14" s="14"/>
    </row>
    <row r="15" spans="2:23" s="2" customFormat="1" ht="30" customHeight="1" thickBot="1" x14ac:dyDescent="0.3">
      <c r="B15" s="5"/>
      <c r="C15" s="12"/>
      <c r="D15" s="11" t="s">
        <v>22</v>
      </c>
      <c r="E15" s="12">
        <v>2253</v>
      </c>
      <c r="F15" s="13" t="s">
        <v>31</v>
      </c>
      <c r="G15" s="12">
        <v>3583</v>
      </c>
      <c r="H15" s="13" t="s">
        <v>111</v>
      </c>
      <c r="I15" s="12">
        <v>3218</v>
      </c>
      <c r="J15" s="13">
        <v>10</v>
      </c>
      <c r="K15" s="12"/>
      <c r="L15" s="13">
        <v>10</v>
      </c>
      <c r="M15" s="12"/>
      <c r="N15" s="13"/>
      <c r="O15" s="12"/>
      <c r="P15" s="13" t="s">
        <v>47</v>
      </c>
      <c r="Q15" s="14">
        <v>342</v>
      </c>
      <c r="R15" s="13"/>
      <c r="S15" s="14"/>
    </row>
    <row r="16" spans="2:23" s="2" customFormat="1" ht="30" customHeight="1" thickBot="1" x14ac:dyDescent="0.3">
      <c r="B16" s="5"/>
      <c r="C16" s="12"/>
      <c r="D16" s="5"/>
      <c r="E16" s="12"/>
      <c r="F16" s="11" t="s">
        <v>32</v>
      </c>
      <c r="G16" s="12">
        <v>3491</v>
      </c>
      <c r="H16" s="13" t="s">
        <v>112</v>
      </c>
      <c r="I16" s="12">
        <v>2554</v>
      </c>
      <c r="J16" s="13">
        <v>11</v>
      </c>
      <c r="K16" s="12"/>
      <c r="L16" s="13">
        <v>11</v>
      </c>
      <c r="M16" s="12"/>
      <c r="N16" s="13"/>
      <c r="O16" s="12"/>
      <c r="P16" s="13"/>
      <c r="Q16" s="14"/>
      <c r="R16" s="13"/>
      <c r="S16" s="14"/>
    </row>
    <row r="17" spans="2:19" s="2" customFormat="1" ht="30" customHeight="1" thickBot="1" x14ac:dyDescent="0.3">
      <c r="B17" s="5"/>
      <c r="C17" s="12"/>
      <c r="D17" s="5"/>
      <c r="E17" s="12"/>
      <c r="F17" s="11" t="s">
        <v>33</v>
      </c>
      <c r="G17" s="12">
        <v>1720</v>
      </c>
      <c r="H17" s="15" t="s">
        <v>99</v>
      </c>
      <c r="I17" s="12">
        <v>2086</v>
      </c>
      <c r="J17" s="32" t="s">
        <v>96</v>
      </c>
      <c r="K17" s="12">
        <v>1103</v>
      </c>
      <c r="L17" s="13">
        <v>12</v>
      </c>
      <c r="M17" s="12"/>
      <c r="N17" s="13"/>
      <c r="O17" s="12"/>
      <c r="P17" s="13"/>
      <c r="Q17" s="12"/>
      <c r="R17" s="13"/>
      <c r="S17" s="14"/>
    </row>
    <row r="18" spans="2:19" s="2" customFormat="1" ht="30" customHeight="1" thickBot="1" x14ac:dyDescent="0.3">
      <c r="B18" s="5"/>
      <c r="C18" s="12"/>
      <c r="D18" s="5"/>
      <c r="E18" s="12"/>
      <c r="F18" s="11"/>
      <c r="G18" s="12"/>
      <c r="H18" s="13" t="s">
        <v>100</v>
      </c>
      <c r="I18" s="12">
        <v>5159</v>
      </c>
      <c r="J18" s="13">
        <v>13</v>
      </c>
      <c r="K18" s="12"/>
      <c r="L18" s="13">
        <v>13</v>
      </c>
      <c r="M18" s="12"/>
      <c r="N18" s="13"/>
      <c r="O18" s="12"/>
      <c r="P18" s="13" t="s">
        <v>101</v>
      </c>
      <c r="Q18" s="14">
        <v>1434</v>
      </c>
      <c r="R18" s="13"/>
      <c r="S18" s="14"/>
    </row>
    <row r="19" spans="2:19" s="2" customFormat="1" ht="30" customHeight="1" thickBot="1" x14ac:dyDescent="0.3">
      <c r="B19" s="5"/>
      <c r="C19" s="12"/>
      <c r="D19" s="5"/>
      <c r="E19" s="12"/>
      <c r="F19" s="11"/>
      <c r="G19" s="12"/>
      <c r="H19" s="11" t="s">
        <v>107</v>
      </c>
      <c r="I19" s="12">
        <v>4182</v>
      </c>
      <c r="J19" s="13">
        <v>14</v>
      </c>
      <c r="K19" s="12"/>
      <c r="L19" s="13">
        <v>14</v>
      </c>
      <c r="M19" s="12"/>
      <c r="N19" s="13"/>
      <c r="O19" s="12"/>
      <c r="P19" s="13"/>
      <c r="Q19" s="14"/>
      <c r="R19" s="13"/>
      <c r="S19" s="14"/>
    </row>
    <row r="20" spans="2:19" s="2" customFormat="1" ht="30" customHeight="1" thickBot="1" x14ac:dyDescent="0.3">
      <c r="B20" s="5"/>
      <c r="C20" s="12"/>
      <c r="D20" s="5"/>
      <c r="E20" s="12"/>
      <c r="F20" s="11"/>
      <c r="G20" s="12"/>
      <c r="H20" s="11"/>
      <c r="I20" s="12"/>
      <c r="J20" s="13">
        <v>15</v>
      </c>
      <c r="K20" s="12"/>
      <c r="L20" s="13">
        <v>15</v>
      </c>
      <c r="M20" s="12"/>
      <c r="N20" s="13" t="s">
        <v>49</v>
      </c>
      <c r="O20" s="12"/>
      <c r="P20" s="13"/>
      <c r="Q20" s="14"/>
      <c r="R20" s="16"/>
      <c r="S20" s="14"/>
    </row>
    <row r="21" spans="2:19" ht="15.75" thickBot="1" x14ac:dyDescent="0.3">
      <c r="B21" s="17" t="s">
        <v>5</v>
      </c>
      <c r="C21" s="13">
        <f>SUM(C6:C12)</f>
        <v>11213</v>
      </c>
      <c r="D21" s="17" t="s">
        <v>5</v>
      </c>
      <c r="E21" s="13">
        <f>SUM(E6:E15)</f>
        <v>30232</v>
      </c>
      <c r="F21" s="17" t="s">
        <v>5</v>
      </c>
      <c r="G21" s="13">
        <f>SUM(G6:G18)</f>
        <v>37822</v>
      </c>
      <c r="H21" s="17" t="s">
        <v>5</v>
      </c>
      <c r="I21" s="13">
        <f>SUM(I6:I20)</f>
        <v>52479</v>
      </c>
      <c r="J21" s="17" t="s">
        <v>5</v>
      </c>
      <c r="K21" s="13">
        <f>SUM(K6:K20)</f>
        <v>3092</v>
      </c>
      <c r="L21" s="17" t="s">
        <v>5</v>
      </c>
      <c r="M21" s="13">
        <f>SUM(M6:M20)</f>
        <v>3639</v>
      </c>
      <c r="N21" s="17" t="s">
        <v>5</v>
      </c>
      <c r="O21" s="18">
        <f>SUM(O6:O20)</f>
        <v>2075</v>
      </c>
      <c r="P21" s="17" t="s">
        <v>5</v>
      </c>
      <c r="Q21" s="18">
        <f>SUM(Q6:Q20)</f>
        <v>8278</v>
      </c>
      <c r="R21" s="19"/>
      <c r="S21" s="13">
        <f>SUM(Q6:Q20,S6:S20)</f>
        <v>11239</v>
      </c>
    </row>
    <row r="22" spans="2:19" ht="20.25" customHeight="1" thickBot="1" x14ac:dyDescent="0.3">
      <c r="B22" s="17" t="s">
        <v>93</v>
      </c>
      <c r="C22" s="13">
        <f>AVERAGE(C6:C20)</f>
        <v>2803.25</v>
      </c>
      <c r="D22" s="17" t="s">
        <v>93</v>
      </c>
      <c r="E22" s="13">
        <f>AVERAGE(E6:E20)</f>
        <v>3023.2</v>
      </c>
      <c r="F22" s="17" t="s">
        <v>93</v>
      </c>
      <c r="G22" s="13">
        <f>AVERAGE(G6:G20)</f>
        <v>3151.8333333333335</v>
      </c>
      <c r="H22" s="17" t="s">
        <v>93</v>
      </c>
      <c r="I22" s="13">
        <f>AVERAGE(I6:I20)</f>
        <v>3748.5</v>
      </c>
      <c r="J22" s="17" t="s">
        <v>93</v>
      </c>
      <c r="K22" s="13">
        <f>AVERAGE(K6:K20)</f>
        <v>1546</v>
      </c>
      <c r="L22" s="17" t="s">
        <v>93</v>
      </c>
      <c r="M22" s="13">
        <f>AVERAGE(M6:M20)</f>
        <v>1819.5</v>
      </c>
      <c r="N22" s="17" t="s">
        <v>93</v>
      </c>
      <c r="O22" s="18">
        <f>AVERAGE(O6:O20)</f>
        <v>1037.5</v>
      </c>
      <c r="P22" s="17" t="s">
        <v>93</v>
      </c>
      <c r="Q22" s="18">
        <f>AVERAGE(Q6:Q20)</f>
        <v>752.5454545454545</v>
      </c>
      <c r="R22" s="19"/>
      <c r="S22" s="13">
        <f>AVERAGE(Q6:Q20,S6:S20)</f>
        <v>802.78571428571433</v>
      </c>
    </row>
    <row r="23" spans="2:19" x14ac:dyDescent="0.25">
      <c r="E23" s="1"/>
      <c r="F23" s="4"/>
    </row>
    <row r="24" spans="2:19" x14ac:dyDescent="0.25">
      <c r="E24" s="1"/>
      <c r="F24" s="4"/>
    </row>
    <row r="25" spans="2:19" x14ac:dyDescent="0.25">
      <c r="E25" s="1"/>
    </row>
    <row r="26" spans="2:19" x14ac:dyDescent="0.25">
      <c r="E26" s="1"/>
      <c r="F26" s="4"/>
    </row>
    <row r="27" spans="2:19" x14ac:dyDescent="0.25">
      <c r="E27" s="1"/>
      <c r="F27" s="4"/>
    </row>
    <row r="28" spans="2:19" x14ac:dyDescent="0.25">
      <c r="E28" s="1"/>
      <c r="F28" s="4"/>
    </row>
    <row r="29" spans="2:19" x14ac:dyDescent="0.25">
      <c r="E29" s="1"/>
      <c r="F29" s="4"/>
    </row>
    <row r="30" spans="2:19" x14ac:dyDescent="0.25">
      <c r="E30" s="1"/>
      <c r="F30" s="4"/>
    </row>
    <row r="31" spans="2:19" x14ac:dyDescent="0.25">
      <c r="E31" s="1"/>
      <c r="F31" s="4"/>
    </row>
  </sheetData>
  <mergeCells count="15">
    <mergeCell ref="B5:C5"/>
    <mergeCell ref="J2:K2"/>
    <mergeCell ref="B4:G4"/>
    <mergeCell ref="N5:O5"/>
    <mergeCell ref="P5:S5"/>
    <mergeCell ref="D5:E5"/>
    <mergeCell ref="F5:G5"/>
    <mergeCell ref="H5:I5"/>
    <mergeCell ref="J5:K5"/>
    <mergeCell ref="L5:M5"/>
    <mergeCell ref="H4:I4"/>
    <mergeCell ref="N2:O2"/>
    <mergeCell ref="J4:O4"/>
    <mergeCell ref="B2:I2"/>
    <mergeCell ref="P4:S4"/>
  </mergeCells>
  <pageMargins left="0.7" right="0.7" top="0.75" bottom="0.75" header="0.3" footer="0.3"/>
  <pageSetup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K43"/>
  <sheetViews>
    <sheetView workbookViewId="0">
      <selection activeCell="C33" sqref="C33:C35"/>
    </sheetView>
  </sheetViews>
  <sheetFormatPr baseColWidth="10" defaultRowHeight="15" x14ac:dyDescent="0.25"/>
  <cols>
    <col min="2" max="2" width="34.28515625" customWidth="1"/>
    <col min="3" max="3" width="10.7109375" customWidth="1"/>
    <col min="5" max="5" width="32.5703125" customWidth="1"/>
    <col min="6" max="6" width="34.28515625" customWidth="1"/>
    <col min="7" max="7" width="6.85546875" customWidth="1"/>
    <col min="10" max="10" width="34.28515625" customWidth="1"/>
    <col min="11" max="11" width="6.28515625" customWidth="1"/>
  </cols>
  <sheetData>
    <row r="4" spans="2:10" s="9" customFormat="1" x14ac:dyDescent="0.25">
      <c r="B4" s="7" t="s">
        <v>58</v>
      </c>
      <c r="C4" s="8">
        <v>1897</v>
      </c>
      <c r="F4" s="7"/>
      <c r="J4" s="7"/>
    </row>
    <row r="5" spans="2:10" s="9" customFormat="1" x14ac:dyDescent="0.25">
      <c r="B5" s="7" t="s">
        <v>59</v>
      </c>
      <c r="C5" s="8">
        <v>3093</v>
      </c>
      <c r="F5" s="7"/>
      <c r="J5" s="7"/>
    </row>
    <row r="6" spans="2:10" s="9" customFormat="1" x14ac:dyDescent="0.25">
      <c r="B6" s="7" t="s">
        <v>60</v>
      </c>
      <c r="C6" s="8">
        <v>1536</v>
      </c>
      <c r="F6" s="7"/>
      <c r="J6" s="7"/>
    </row>
    <row r="7" spans="2:10" s="9" customFormat="1" x14ac:dyDescent="0.25">
      <c r="B7" s="7" t="s">
        <v>61</v>
      </c>
      <c r="C7" s="8">
        <v>2878</v>
      </c>
      <c r="F7" s="7"/>
      <c r="J7" s="7"/>
    </row>
    <row r="8" spans="2:10" s="9" customFormat="1" x14ac:dyDescent="0.25">
      <c r="B8" s="7" t="s">
        <v>62</v>
      </c>
      <c r="C8" s="8">
        <v>2797</v>
      </c>
      <c r="F8" s="7"/>
      <c r="J8" s="7"/>
    </row>
    <row r="9" spans="2:10" s="9" customFormat="1" x14ac:dyDescent="0.25">
      <c r="B9" s="7" t="s">
        <v>63</v>
      </c>
      <c r="C9" s="8">
        <v>4053</v>
      </c>
      <c r="F9" s="7"/>
      <c r="J9" s="7"/>
    </row>
    <row r="10" spans="2:10" s="9" customFormat="1" x14ac:dyDescent="0.25">
      <c r="B10" s="7" t="s">
        <v>64</v>
      </c>
      <c r="C10" s="8">
        <v>1010</v>
      </c>
      <c r="F10" s="7"/>
      <c r="J10" s="7"/>
    </row>
    <row r="11" spans="2:10" s="9" customFormat="1" x14ac:dyDescent="0.25">
      <c r="B11" s="7" t="s">
        <v>65</v>
      </c>
      <c r="C11" s="8">
        <v>3426</v>
      </c>
      <c r="F11" s="7"/>
      <c r="J11" s="7"/>
    </row>
    <row r="12" spans="2:10" s="9" customFormat="1" x14ac:dyDescent="0.25">
      <c r="B12" s="7" t="s">
        <v>66</v>
      </c>
      <c r="C12" s="8">
        <v>1621</v>
      </c>
      <c r="F12" s="7"/>
      <c r="J12" s="7"/>
    </row>
    <row r="13" spans="2:10" s="9" customFormat="1" x14ac:dyDescent="0.25">
      <c r="B13" s="7" t="s">
        <v>67</v>
      </c>
      <c r="C13" s="8">
        <v>5302</v>
      </c>
      <c r="J13" s="7"/>
    </row>
    <row r="14" spans="2:10" s="9" customFormat="1" x14ac:dyDescent="0.25">
      <c r="B14" s="7" t="s">
        <v>68</v>
      </c>
      <c r="C14" s="8">
        <v>3235</v>
      </c>
      <c r="J14" s="7"/>
    </row>
    <row r="15" spans="2:10" x14ac:dyDescent="0.25">
      <c r="B15" s="7" t="s">
        <v>69</v>
      </c>
      <c r="C15" s="8">
        <v>3306</v>
      </c>
    </row>
    <row r="16" spans="2:10" x14ac:dyDescent="0.25">
      <c r="B16" s="7" t="s">
        <v>70</v>
      </c>
      <c r="C16" s="8">
        <v>3229</v>
      </c>
    </row>
    <row r="17" spans="2:11" x14ac:dyDescent="0.25">
      <c r="B17" s="7" t="s">
        <v>71</v>
      </c>
      <c r="C17" s="8">
        <v>2253</v>
      </c>
      <c r="F17" s="31"/>
      <c r="G17" s="31"/>
      <c r="J17" s="31"/>
      <c r="K17" s="31"/>
    </row>
    <row r="18" spans="2:11" x14ac:dyDescent="0.25">
      <c r="B18" s="7" t="s">
        <v>72</v>
      </c>
      <c r="C18" s="8">
        <v>2488</v>
      </c>
    </row>
    <row r="19" spans="2:11" x14ac:dyDescent="0.25">
      <c r="B19" s="7" t="s">
        <v>73</v>
      </c>
      <c r="C19" s="8">
        <v>3495</v>
      </c>
    </row>
    <row r="20" spans="2:11" x14ac:dyDescent="0.25">
      <c r="B20" s="7" t="s">
        <v>74</v>
      </c>
      <c r="C20" s="8">
        <v>2105</v>
      </c>
    </row>
    <row r="21" spans="2:11" x14ac:dyDescent="0.25">
      <c r="B21" s="7" t="s">
        <v>75</v>
      </c>
      <c r="C21" s="8">
        <v>3686</v>
      </c>
    </row>
    <row r="22" spans="2:11" x14ac:dyDescent="0.25">
      <c r="B22" s="7" t="s">
        <v>76</v>
      </c>
      <c r="C22" s="8">
        <v>1542</v>
      </c>
    </row>
    <row r="23" spans="2:11" x14ac:dyDescent="0.25">
      <c r="B23" s="7" t="s">
        <v>77</v>
      </c>
      <c r="C23" s="8">
        <v>5437</v>
      </c>
    </row>
    <row r="24" spans="2:11" x14ac:dyDescent="0.25">
      <c r="B24" s="7" t="s">
        <v>78</v>
      </c>
      <c r="C24" s="8">
        <v>2646</v>
      </c>
    </row>
    <row r="25" spans="2:11" x14ac:dyDescent="0.25">
      <c r="B25" s="7" t="s">
        <v>79</v>
      </c>
      <c r="C25" s="8">
        <v>4420</v>
      </c>
    </row>
    <row r="26" spans="2:11" x14ac:dyDescent="0.25">
      <c r="B26" s="7" t="s">
        <v>80</v>
      </c>
      <c r="C26" s="8">
        <v>3209</v>
      </c>
    </row>
    <row r="27" spans="2:11" x14ac:dyDescent="0.25">
      <c r="B27" s="7" t="s">
        <v>81</v>
      </c>
      <c r="C27" s="8">
        <v>3583</v>
      </c>
    </row>
    <row r="28" spans="2:11" x14ac:dyDescent="0.25">
      <c r="B28" s="7" t="s">
        <v>82</v>
      </c>
      <c r="C28" s="8">
        <v>3491</v>
      </c>
    </row>
    <row r="29" spans="2:11" x14ac:dyDescent="0.25">
      <c r="B29" s="7" t="s">
        <v>83</v>
      </c>
      <c r="C29" s="8">
        <v>1720</v>
      </c>
    </row>
    <row r="30" spans="2:11" x14ac:dyDescent="0.25">
      <c r="B30" t="s">
        <v>84</v>
      </c>
      <c r="C30" s="10">
        <v>4118</v>
      </c>
    </row>
    <row r="31" spans="2:11" x14ac:dyDescent="0.25">
      <c r="B31" t="s">
        <v>85</v>
      </c>
      <c r="C31" s="10">
        <v>4029</v>
      </c>
    </row>
    <row r="32" spans="2:11" x14ac:dyDescent="0.25">
      <c r="B32" t="s">
        <v>86</v>
      </c>
      <c r="C32" s="10">
        <v>3430</v>
      </c>
    </row>
    <row r="33" spans="2:3" x14ac:dyDescent="0.25">
      <c r="B33" t="s">
        <v>87</v>
      </c>
      <c r="C33" s="10">
        <v>3386</v>
      </c>
    </row>
    <row r="34" spans="2:3" x14ac:dyDescent="0.25">
      <c r="B34" t="s">
        <v>88</v>
      </c>
      <c r="C34" s="10">
        <v>5624</v>
      </c>
    </row>
    <row r="35" spans="2:3" x14ac:dyDescent="0.25">
      <c r="B35" t="s">
        <v>89</v>
      </c>
      <c r="C35" s="10">
        <v>3435</v>
      </c>
    </row>
    <row r="36" spans="2:3" x14ac:dyDescent="0.25">
      <c r="B36" t="s">
        <v>90</v>
      </c>
      <c r="C36" s="10">
        <v>1823</v>
      </c>
    </row>
    <row r="37" spans="2:3" x14ac:dyDescent="0.25">
      <c r="B37" t="s">
        <v>91</v>
      </c>
      <c r="C37" s="10">
        <v>4408</v>
      </c>
    </row>
    <row r="38" spans="2:3" x14ac:dyDescent="0.25">
      <c r="B38" t="s">
        <v>92</v>
      </c>
      <c r="C38" s="10">
        <v>5027</v>
      </c>
    </row>
    <row r="39" spans="2:3" x14ac:dyDescent="0.25">
      <c r="C39" s="10"/>
    </row>
    <row r="40" spans="2:3" x14ac:dyDescent="0.25">
      <c r="B40" t="s">
        <v>5</v>
      </c>
      <c r="C40" s="10">
        <f>SUM(C4:C38)</f>
        <v>112738</v>
      </c>
    </row>
    <row r="41" spans="2:3" x14ac:dyDescent="0.25">
      <c r="B41" t="s">
        <v>93</v>
      </c>
      <c r="C41" s="10">
        <f>AVERAGE(C4:C38)</f>
        <v>3221.0857142857144</v>
      </c>
    </row>
    <row r="42" spans="2:3" x14ac:dyDescent="0.25">
      <c r="B42" t="s">
        <v>94</v>
      </c>
      <c r="C42" s="10">
        <f>MIN(C4:C38)</f>
        <v>1010</v>
      </c>
    </row>
    <row r="43" spans="2:3" x14ac:dyDescent="0.25">
      <c r="B43" t="s">
        <v>95</v>
      </c>
      <c r="C43" s="10">
        <f>MAX(C4:C38)</f>
        <v>5624</v>
      </c>
    </row>
  </sheetData>
  <mergeCells count="2">
    <mergeCell ref="F17:G17"/>
    <mergeCell ref="J17:K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Sarambre</dc:creator>
  <cp:lastModifiedBy>Joëlle Vauthier</cp:lastModifiedBy>
  <dcterms:created xsi:type="dcterms:W3CDTF">2013-03-23T20:12:04Z</dcterms:created>
  <dcterms:modified xsi:type="dcterms:W3CDTF">2021-01-31T18:16:11Z</dcterms:modified>
</cp:coreProperties>
</file>